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11640" activeTab="0"/>
  </bookViews>
  <sheets>
    <sheet name="Samleark" sheetId="1" r:id="rId1"/>
    <sheet name="Skole" sheetId="2" r:id="rId2"/>
    <sheet name="Øvrig skole" sheetId="3" r:id="rId3"/>
    <sheet name="Specialskole" sheetId="4" r:id="rId4"/>
    <sheet name="FK" sheetId="5" r:id="rId5"/>
  </sheets>
  <definedNames/>
  <calcPr fullCalcOnLoad="1"/>
</workbook>
</file>

<file path=xl/sharedStrings.xml><?xml version="1.0" encoding="utf-8"?>
<sst xmlns="http://schemas.openxmlformats.org/spreadsheetml/2006/main" count="479" uniqueCount="147">
  <si>
    <t xml:space="preserve">Skole/Distrikt </t>
  </si>
  <si>
    <t xml:space="preserve">Planstatus </t>
  </si>
  <si>
    <t>0=ingen plan</t>
  </si>
  <si>
    <t>P= plan</t>
  </si>
  <si>
    <t xml:space="preserve">I= iværksat </t>
  </si>
  <si>
    <t xml:space="preserve">A= afsluttet </t>
  </si>
  <si>
    <t>Den Classenske Legatskole/IB</t>
  </si>
  <si>
    <t>I</t>
  </si>
  <si>
    <t>-</t>
  </si>
  <si>
    <t xml:space="preserve">Sølvgades Skole/IB </t>
  </si>
  <si>
    <t>Nyboder Skole/IB</t>
  </si>
  <si>
    <t>Randersgades Skole/Ø</t>
  </si>
  <si>
    <t>Vibenshus Skole/Ø</t>
  </si>
  <si>
    <t>P</t>
  </si>
  <si>
    <t xml:space="preserve">Sortedamskolen/Ø </t>
  </si>
  <si>
    <t xml:space="preserve">Heibergskolen/Ø </t>
  </si>
  <si>
    <t>Strandvejsskolen/Ø</t>
  </si>
  <si>
    <t>Kildevældsskolen/Ø</t>
  </si>
  <si>
    <t>Klostervængets Skole/Ø</t>
  </si>
  <si>
    <t>Hillerødgades Skole/N</t>
  </si>
  <si>
    <t>Jagtvejens Skole/N</t>
  </si>
  <si>
    <t>Havremarkens Skole/N</t>
  </si>
  <si>
    <t>Rådmandsgades Skole/N</t>
  </si>
  <si>
    <t>Overbygningsskolen i Heimdalsgade/N</t>
  </si>
  <si>
    <t>Oehlenschlægersgades Skole/VES</t>
  </si>
  <si>
    <t xml:space="preserve">Enghave Plads Skole/VES </t>
  </si>
  <si>
    <t>A</t>
  </si>
  <si>
    <t>Vesterbro Ny Skole/VES</t>
  </si>
  <si>
    <t>Gasværksvejens Skole/VES</t>
  </si>
  <si>
    <t>Skole Sydhavn/VES</t>
  </si>
  <si>
    <t>Grundkøb Sydhavn/VES</t>
  </si>
  <si>
    <t>Valby Skole (Ovnhal+ Prøvehal)/VAL</t>
  </si>
  <si>
    <t>Kirsebærhavens Skole/VAL</t>
  </si>
  <si>
    <t>Vanløse Skole/VAN</t>
  </si>
  <si>
    <t>Kirkebjerg Skole/VAN</t>
  </si>
  <si>
    <t>Rødkilde Skole/VAN</t>
  </si>
  <si>
    <t>Tingbjerg Skole/VAN</t>
  </si>
  <si>
    <t>Korsager Skole/VAN</t>
  </si>
  <si>
    <t>Brønshøj Skole/VAN</t>
  </si>
  <si>
    <t>Utterslev Skole/BIS</t>
  </si>
  <si>
    <t>Lundehusskolen/BIS</t>
  </si>
  <si>
    <t>Gerbrandskolen/A</t>
  </si>
  <si>
    <t xml:space="preserve">Skolen på Isl. Brygge/A </t>
  </si>
  <si>
    <t xml:space="preserve">Ny skolekapacitet Ørestad/A </t>
  </si>
  <si>
    <t>Ørestad, og Sydhavn afhjælpende foranstaltninger</t>
  </si>
  <si>
    <t xml:space="preserve">Ørestad, grundkøb 1. skole/A </t>
  </si>
  <si>
    <t xml:space="preserve">Ørestad, grundkøb 2. skole m.v./A </t>
  </si>
  <si>
    <t xml:space="preserve">Total, folkeskoler </t>
  </si>
  <si>
    <t>BR-bevilling</t>
  </si>
  <si>
    <t>Sum 2004-2007</t>
  </si>
  <si>
    <t>Musikskolen</t>
  </si>
  <si>
    <t>Vognmagergade 8</t>
  </si>
  <si>
    <t xml:space="preserve">Licitationspulje </t>
  </si>
  <si>
    <t>Decentral struktur</t>
  </si>
  <si>
    <t>Tandreguleringsklinik, Stevnsgade</t>
  </si>
  <si>
    <t>Holmen, idrætsanlæg</t>
  </si>
  <si>
    <t xml:space="preserve">Ekstraarbejder </t>
  </si>
  <si>
    <t xml:space="preserve">Kapacitetsafhjælpende foranstaltninger </t>
  </si>
  <si>
    <t>Planlægning og strukturanalyser</t>
  </si>
  <si>
    <t xml:space="preserve">Modernisering </t>
  </si>
  <si>
    <t>Diverse projekter m.v.</t>
  </si>
  <si>
    <t>Sum</t>
  </si>
  <si>
    <t>Øvrig folkeskolebehov</t>
  </si>
  <si>
    <t>Skole - de enkelte distrikter</t>
  </si>
  <si>
    <t>Specialskole</t>
  </si>
  <si>
    <t xml:space="preserve">Skolen i Charlottegården </t>
  </si>
  <si>
    <t>Indlæringsvanskelige, ny kapacitet</t>
  </si>
  <si>
    <t xml:space="preserve">Indlæringsvanskelige, afhjælpning </t>
  </si>
  <si>
    <t>Indlæringsvanskelige, afhjælpning</t>
  </si>
  <si>
    <t xml:space="preserve">Indlæringsvanskelige, udadreagerende </t>
  </si>
  <si>
    <t xml:space="preserve">Indlæringsvanskelige tandklinikker </t>
  </si>
  <si>
    <t xml:space="preserve">Skolen på Kastelsvej </t>
  </si>
  <si>
    <t xml:space="preserve">Autister, Frejaskolen, </t>
  </si>
  <si>
    <t xml:space="preserve">Autister, afhjælpning   </t>
  </si>
  <si>
    <t xml:space="preserve">Autister, Peder Vedels Gade </t>
  </si>
  <si>
    <t>Autister, nedtagning 2 pavilloner</t>
  </si>
  <si>
    <t>Unge Indlæringsvanskelige, Ungdomsskolen i Utterslev</t>
  </si>
  <si>
    <t>Unge autister, nyt tilbud</t>
  </si>
  <si>
    <t xml:space="preserve">Observationskolonier, udvikling af tilbud </t>
  </si>
  <si>
    <t xml:space="preserve">Dagobservationstilbud </t>
  </si>
  <si>
    <t xml:space="preserve">Familieorienteret indsats, jf. Faglighed for alle </t>
  </si>
  <si>
    <t>De enkelte distrikter</t>
  </si>
  <si>
    <t>Øvrige folkeskolebehov</t>
  </si>
  <si>
    <t>Specialområdet</t>
  </si>
  <si>
    <t>Fritidshjem og klubber</t>
  </si>
  <si>
    <t>BP I total</t>
  </si>
  <si>
    <t>Blegdamsvej 31</t>
  </si>
  <si>
    <t>Bodenhoff fritidshjem, Prinsessegade 74-76</t>
  </si>
  <si>
    <t>Gammeltoftgade 19, fritidshjem "Dronen"</t>
  </si>
  <si>
    <t>Gasværkvejens Skole</t>
  </si>
  <si>
    <t>Gl. Kalkbrænderivej</t>
  </si>
  <si>
    <t>Grundkøb, Ny skole i Sydhavnen</t>
  </si>
  <si>
    <t>Grundkøb, Ørestad</t>
  </si>
  <si>
    <t>Heiberg Skole / KKFO HP Øvrige</t>
  </si>
  <si>
    <t>HP00 - generelt</t>
  </si>
  <si>
    <t>Kildevældskolen</t>
  </si>
  <si>
    <t>Kirsebærhavens Skole</t>
  </si>
  <si>
    <t>Lundehusskolen - HP00</t>
  </si>
  <si>
    <t>Nyboder Skole</t>
  </si>
  <si>
    <t>Nørrebrohallen, idrætsfritidsklub</t>
  </si>
  <si>
    <t>Ovnhallen, ny skole i Valby</t>
  </si>
  <si>
    <t>Planlagte fritidshjem i Indre by, Vanløse, Vesterbro og Østerbro</t>
  </si>
  <si>
    <t>O</t>
  </si>
  <si>
    <t>Planlagte klubber i Indre by, Vanløse, Vesterbro og Østerbro</t>
  </si>
  <si>
    <t>Pulje til afhjælpende foranstaltninger, fritidshjem</t>
  </si>
  <si>
    <t>Skolen på Islands Brygge/VEA</t>
  </si>
  <si>
    <t>Skolen på Islands Brygge 4 spor/VEA</t>
  </si>
  <si>
    <t>Sortedamsskolen, midlertidig KKFO i Ryesgade 101</t>
  </si>
  <si>
    <t>Sortedamsskolen</t>
  </si>
  <si>
    <t>Strandvejsskolen</t>
  </si>
  <si>
    <t>Thorshave flytning og permanent placering</t>
  </si>
  <si>
    <t>Vanløse Skole</t>
  </si>
  <si>
    <t>Ålholm Skole, Hjørnelodden, udvidelse af eksisterende fritidshjem</t>
  </si>
  <si>
    <t>Normal FH/KKFO i alt</t>
  </si>
  <si>
    <t>Amager Strand Sejlklub, Maritimt Ungdomshus</t>
  </si>
  <si>
    <t>Carl Nielsens Allé 19</t>
  </si>
  <si>
    <t>Præstøgade 21, pumpestation</t>
  </si>
  <si>
    <t>Pulje til afhjælpende foranstaltninger, klubber</t>
  </si>
  <si>
    <t>Tagensvej 188, underhuset, klubfilial</t>
  </si>
  <si>
    <t>Utterslev Skole</t>
  </si>
  <si>
    <t>Valby Langgade 117 (Hoffmanns Minde), genhusning</t>
  </si>
  <si>
    <t>Vesterbro Ungdomsgård, bevægelseshus</t>
  </si>
  <si>
    <t>Normal klubber i alt</t>
  </si>
  <si>
    <t>Generelle indlæringsvanskeligheder</t>
  </si>
  <si>
    <t>Midlertidigt skole-og fritidstilbud til 18 elever</t>
  </si>
  <si>
    <t>Peter Vedels Gade, specialskole/kkfo</t>
  </si>
  <si>
    <t>Ryparken 77-81, ny specialskole</t>
  </si>
  <si>
    <t>Skolen i Charlottegården</t>
  </si>
  <si>
    <t>Skolen ved Sundet</t>
  </si>
  <si>
    <t>Valby, ny specialskole</t>
  </si>
  <si>
    <t>Vidtgående generelle indlæringsvanskeligheder</t>
  </si>
  <si>
    <t>Special fritidshjem o gklubber</t>
  </si>
  <si>
    <t>Rughavevej - specialklub</t>
  </si>
  <si>
    <t>Øresundsskolen, ny filial &amp; klub</t>
  </si>
  <si>
    <t>Fritidshjem og klubber, total</t>
  </si>
  <si>
    <t>Fritidshjem- og klubber</t>
  </si>
  <si>
    <t xml:space="preserve">Iværksatte projekter </t>
  </si>
  <si>
    <t xml:space="preserve">Øvrige Projekter </t>
  </si>
  <si>
    <t xml:space="preserve">Iværksatprojekt. </t>
  </si>
  <si>
    <t xml:space="preserve">Øvrige prjekter </t>
  </si>
  <si>
    <t>Iværksat projekt.</t>
  </si>
  <si>
    <t xml:space="preserve">Øvrige projekter </t>
  </si>
  <si>
    <t>Iværksat projekt</t>
  </si>
  <si>
    <t xml:space="preserve">Øvrtige projekter </t>
  </si>
  <si>
    <t>Bilag 4  - BP I fordelt på BR-bevillinger, Iværksatte projekter, øvrige projekter, september 2006</t>
  </si>
  <si>
    <t>Guldberg Skolen/N</t>
  </si>
  <si>
    <t xml:space="preserve">Guldberg Skolen 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</si>
</sst>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8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168" fontId="2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168" fontId="1" fillId="0" borderId="2" xfId="0" applyNumberFormat="1" applyFont="1" applyBorder="1" applyAlignment="1">
      <alignment horizontal="right" vertical="top"/>
    </xf>
    <xf numFmtId="0" fontId="2" fillId="2" borderId="3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2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/>
    </xf>
    <xf numFmtId="168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justify" vertical="top"/>
    </xf>
    <xf numFmtId="0" fontId="2" fillId="2" borderId="6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top"/>
    </xf>
    <xf numFmtId="168" fontId="1" fillId="0" borderId="1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justify" vertical="top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4.140625" style="0" bestFit="1" customWidth="1"/>
    <col min="2" max="2" width="12.28125" style="0" customWidth="1"/>
    <col min="3" max="3" width="10.8515625" style="0" bestFit="1" customWidth="1"/>
    <col min="5" max="5" width="15.140625" style="0" customWidth="1"/>
    <col min="6" max="6" width="13.8515625" style="0" customWidth="1"/>
  </cols>
  <sheetData>
    <row r="1" spans="1:6" ht="12.75">
      <c r="A1" s="28" t="s">
        <v>144</v>
      </c>
      <c r="B1" s="28"/>
      <c r="C1" s="28"/>
      <c r="D1" s="28"/>
      <c r="E1" s="28"/>
      <c r="F1" s="28"/>
    </row>
    <row r="3" spans="1:6" ht="12.75" customHeight="1">
      <c r="A3" s="32" t="s">
        <v>0</v>
      </c>
      <c r="B3" s="19" t="s">
        <v>1</v>
      </c>
      <c r="C3" s="33" t="s">
        <v>48</v>
      </c>
      <c r="D3" s="34" t="s">
        <v>136</v>
      </c>
      <c r="E3" s="34" t="s">
        <v>137</v>
      </c>
      <c r="F3" s="29" t="s">
        <v>49</v>
      </c>
    </row>
    <row r="4" spans="1:6" ht="12.75" customHeight="1">
      <c r="A4" s="32"/>
      <c r="B4" s="20" t="s">
        <v>2</v>
      </c>
      <c r="C4" s="33"/>
      <c r="D4" s="34"/>
      <c r="E4" s="34"/>
      <c r="F4" s="30"/>
    </row>
    <row r="5" spans="1:6" ht="12.75" customHeight="1">
      <c r="A5" s="32"/>
      <c r="B5" s="20" t="s">
        <v>3</v>
      </c>
      <c r="C5" s="33"/>
      <c r="D5" s="34"/>
      <c r="E5" s="34"/>
      <c r="F5" s="30"/>
    </row>
    <row r="6" spans="1:6" ht="12.75" customHeight="1">
      <c r="A6" s="32"/>
      <c r="B6" s="20" t="s">
        <v>4</v>
      </c>
      <c r="C6" s="33"/>
      <c r="D6" s="34"/>
      <c r="E6" s="34"/>
      <c r="F6" s="30"/>
    </row>
    <row r="7" spans="1:6" ht="12.75" customHeight="1">
      <c r="A7" s="32"/>
      <c r="B7" s="21" t="s">
        <v>5</v>
      </c>
      <c r="C7" s="33"/>
      <c r="D7" s="35"/>
      <c r="E7" s="34"/>
      <c r="F7" s="31"/>
    </row>
    <row r="8" spans="1:6" ht="12.75">
      <c r="A8" s="25" t="s">
        <v>63</v>
      </c>
      <c r="B8" s="25"/>
      <c r="C8" s="23">
        <f>Skole!C46</f>
        <v>747.9999999999998</v>
      </c>
      <c r="D8" s="23">
        <f>Skole!D46</f>
        <v>151.6</v>
      </c>
      <c r="E8" s="23">
        <f>Skole!E46</f>
        <v>31.300000000000004</v>
      </c>
      <c r="F8" s="23">
        <f>Skole!F46</f>
        <v>930.9</v>
      </c>
    </row>
    <row r="9" spans="1:6" ht="12.75">
      <c r="A9" s="9" t="s">
        <v>62</v>
      </c>
      <c r="B9" s="9"/>
      <c r="C9" s="7">
        <f>'Øvrig skole'!C19</f>
        <v>131.45000000000002</v>
      </c>
      <c r="D9" s="7">
        <f>'Øvrig skole'!D19</f>
        <v>25.75</v>
      </c>
      <c r="E9" s="7">
        <f>'Øvrig skole'!E19</f>
        <v>37.2</v>
      </c>
      <c r="F9" s="7">
        <f>'Øvrig skole'!F19</f>
        <v>194.4</v>
      </c>
    </row>
    <row r="10" spans="1:6" ht="12.75">
      <c r="A10" s="9" t="s">
        <v>64</v>
      </c>
      <c r="B10" s="9"/>
      <c r="C10" s="9">
        <f>Specialskole!C24</f>
        <v>109.30000000000001</v>
      </c>
      <c r="D10" s="9">
        <f>Specialskole!D24</f>
        <v>0</v>
      </c>
      <c r="E10" s="9">
        <f>Specialskole!E24</f>
        <v>29.200000000000003</v>
      </c>
      <c r="F10" s="9">
        <f>Specialskole!F24</f>
        <v>138.5</v>
      </c>
    </row>
    <row r="11" spans="1:6" ht="12.75">
      <c r="A11" s="9" t="s">
        <v>84</v>
      </c>
      <c r="B11" s="9"/>
      <c r="C11" s="9">
        <f>'FK'!C56</f>
        <v>164.39999999999998</v>
      </c>
      <c r="D11" s="9">
        <f>'FK'!D56</f>
        <v>18.5</v>
      </c>
      <c r="E11" s="9">
        <f>'FK'!E56</f>
        <v>18.2</v>
      </c>
      <c r="F11" s="9">
        <f>'FK'!F56</f>
        <v>201.10000000000002</v>
      </c>
    </row>
    <row r="12" spans="1:6" ht="12.75">
      <c r="A12" s="5" t="s">
        <v>85</v>
      </c>
      <c r="B12" s="5"/>
      <c r="C12" s="10">
        <f>SUM(C8:C11)</f>
        <v>1153.1499999999996</v>
      </c>
      <c r="D12" s="10">
        <f>SUM(D8:D11)</f>
        <v>195.85</v>
      </c>
      <c r="E12" s="10">
        <f>SUM(E8:E11)</f>
        <v>115.9</v>
      </c>
      <c r="F12" s="10">
        <f>SUM(F8:F11)</f>
        <v>1464.9</v>
      </c>
    </row>
  </sheetData>
  <mergeCells count="6">
    <mergeCell ref="A1:F1"/>
    <mergeCell ref="F3:F7"/>
    <mergeCell ref="A3:A7"/>
    <mergeCell ref="C3:C7"/>
    <mergeCell ref="D3:D7"/>
    <mergeCell ref="E3:E7"/>
  </mergeCells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">
      <selection activeCell="I1" sqref="I1"/>
    </sheetView>
  </sheetViews>
  <sheetFormatPr defaultColWidth="9.140625" defaultRowHeight="12.75"/>
  <cols>
    <col min="1" max="1" width="40.421875" style="1" bestFit="1" customWidth="1"/>
    <col min="2" max="2" width="12.140625" style="1" customWidth="1"/>
    <col min="3" max="3" width="11.28125" style="1" customWidth="1"/>
    <col min="4" max="4" width="7.7109375" style="1" bestFit="1" customWidth="1"/>
    <col min="5" max="5" width="14.28125" style="1" customWidth="1"/>
    <col min="6" max="6" width="13.7109375" style="1" customWidth="1"/>
    <col min="7" max="16384" width="9.140625" style="1" customWidth="1"/>
  </cols>
  <sheetData>
    <row r="1" spans="1:6" ht="12.75">
      <c r="A1" s="28" t="s">
        <v>81</v>
      </c>
      <c r="B1" s="28"/>
      <c r="C1" s="28"/>
      <c r="D1" s="28"/>
      <c r="E1" s="28"/>
      <c r="F1" s="28"/>
    </row>
    <row r="3" spans="1:6" ht="12.75" customHeight="1">
      <c r="A3" s="32" t="s">
        <v>0</v>
      </c>
      <c r="B3" s="19" t="s">
        <v>1</v>
      </c>
      <c r="C3" s="33" t="s">
        <v>48</v>
      </c>
      <c r="D3" s="34" t="s">
        <v>138</v>
      </c>
      <c r="E3" s="34" t="s">
        <v>139</v>
      </c>
      <c r="F3" s="29" t="s">
        <v>49</v>
      </c>
    </row>
    <row r="4" spans="1:6" ht="12.75" customHeight="1">
      <c r="A4" s="32"/>
      <c r="B4" s="20" t="s">
        <v>2</v>
      </c>
      <c r="C4" s="33"/>
      <c r="D4" s="34"/>
      <c r="E4" s="34"/>
      <c r="F4" s="30"/>
    </row>
    <row r="5" spans="1:6" ht="12.75" customHeight="1">
      <c r="A5" s="32"/>
      <c r="B5" s="20" t="s">
        <v>3</v>
      </c>
      <c r="C5" s="33"/>
      <c r="D5" s="34"/>
      <c r="E5" s="34"/>
      <c r="F5" s="30"/>
    </row>
    <row r="6" spans="1:6" ht="12.75" customHeight="1">
      <c r="A6" s="32"/>
      <c r="B6" s="20" t="s">
        <v>4</v>
      </c>
      <c r="C6" s="33"/>
      <c r="D6" s="34"/>
      <c r="E6" s="34"/>
      <c r="F6" s="30"/>
    </row>
    <row r="7" spans="1:6" ht="12.75" customHeight="1">
      <c r="A7" s="37"/>
      <c r="B7" s="20" t="s">
        <v>5</v>
      </c>
      <c r="C7" s="38"/>
      <c r="D7" s="35"/>
      <c r="E7" s="35"/>
      <c r="F7" s="30"/>
    </row>
    <row r="8" spans="1:6" ht="12.75" customHeight="1">
      <c r="A8" s="11" t="s">
        <v>6</v>
      </c>
      <c r="B8" s="12" t="s">
        <v>7</v>
      </c>
      <c r="C8" s="13" t="s">
        <v>8</v>
      </c>
      <c r="D8" s="13">
        <v>11.3</v>
      </c>
      <c r="E8" s="13" t="s">
        <v>8</v>
      </c>
      <c r="F8" s="13">
        <v>11.3</v>
      </c>
    </row>
    <row r="9" spans="1:6" ht="12.75" customHeight="1">
      <c r="A9" s="11" t="s">
        <v>9</v>
      </c>
      <c r="B9" s="12" t="s">
        <v>7</v>
      </c>
      <c r="C9" s="13">
        <v>1.5</v>
      </c>
      <c r="D9" s="13">
        <f>F9-C9</f>
        <v>31</v>
      </c>
      <c r="E9" s="13" t="s">
        <v>8</v>
      </c>
      <c r="F9" s="13">
        <v>32.5</v>
      </c>
    </row>
    <row r="10" spans="1:6" ht="12.75" customHeight="1">
      <c r="A10" s="11" t="s">
        <v>10</v>
      </c>
      <c r="B10" s="12" t="s">
        <v>7</v>
      </c>
      <c r="C10" s="13">
        <v>67.6</v>
      </c>
      <c r="D10" s="13" t="s">
        <v>8</v>
      </c>
      <c r="E10" s="13" t="s">
        <v>8</v>
      </c>
      <c r="F10" s="13">
        <v>67.6</v>
      </c>
    </row>
    <row r="11" spans="1:6" ht="12.75" customHeight="1">
      <c r="A11" s="11" t="s">
        <v>11</v>
      </c>
      <c r="B11" s="12" t="s">
        <v>7</v>
      </c>
      <c r="C11" s="13">
        <v>16.5</v>
      </c>
      <c r="D11" s="13">
        <f>F11-C11</f>
        <v>2.1999999999999993</v>
      </c>
      <c r="E11" s="13" t="s">
        <v>8</v>
      </c>
      <c r="F11" s="13">
        <v>18.7</v>
      </c>
    </row>
    <row r="12" spans="1:6" ht="12.75" customHeight="1">
      <c r="A12" s="11" t="s">
        <v>12</v>
      </c>
      <c r="B12" s="12" t="s">
        <v>13</v>
      </c>
      <c r="C12" s="13" t="s">
        <v>8</v>
      </c>
      <c r="D12" s="13" t="s">
        <v>8</v>
      </c>
      <c r="E12" s="13">
        <v>6.4</v>
      </c>
      <c r="F12" s="13">
        <v>6.4</v>
      </c>
    </row>
    <row r="13" spans="1:6" ht="12.75" customHeight="1">
      <c r="A13" s="11" t="s">
        <v>14</v>
      </c>
      <c r="B13" s="12" t="s">
        <v>7</v>
      </c>
      <c r="C13" s="13">
        <v>26.8</v>
      </c>
      <c r="D13" s="13" t="s">
        <v>8</v>
      </c>
      <c r="E13" s="13" t="s">
        <v>8</v>
      </c>
      <c r="F13" s="13">
        <v>26.8</v>
      </c>
    </row>
    <row r="14" spans="1:6" ht="12.75" customHeight="1">
      <c r="A14" s="11" t="s">
        <v>15</v>
      </c>
      <c r="B14" s="12" t="s">
        <v>7</v>
      </c>
      <c r="C14" s="13">
        <v>43.3</v>
      </c>
      <c r="D14" s="13" t="s">
        <v>8</v>
      </c>
      <c r="E14" s="13" t="s">
        <v>8</v>
      </c>
      <c r="F14" s="13">
        <v>43.3</v>
      </c>
    </row>
    <row r="15" spans="1:6" ht="12.75" customHeight="1">
      <c r="A15" s="11" t="s">
        <v>16</v>
      </c>
      <c r="B15" s="12" t="s">
        <v>7</v>
      </c>
      <c r="C15" s="13">
        <v>53.3</v>
      </c>
      <c r="D15" s="13" t="s">
        <v>8</v>
      </c>
      <c r="E15" s="13" t="s">
        <v>8</v>
      </c>
      <c r="F15" s="13">
        <v>53.3</v>
      </c>
    </row>
    <row r="16" spans="1:6" ht="12.75" customHeight="1">
      <c r="A16" s="11" t="s">
        <v>17</v>
      </c>
      <c r="B16" s="12" t="s">
        <v>7</v>
      </c>
      <c r="C16" s="13">
        <f>F16-D16</f>
        <v>54.60000000000001</v>
      </c>
      <c r="D16" s="13">
        <v>26.3</v>
      </c>
      <c r="E16" s="13" t="s">
        <v>8</v>
      </c>
      <c r="F16" s="13">
        <v>80.9</v>
      </c>
    </row>
    <row r="17" spans="1:6" ht="12.75" customHeight="1">
      <c r="A17" s="11" t="s">
        <v>18</v>
      </c>
      <c r="B17" s="12" t="s">
        <v>13</v>
      </c>
      <c r="C17" s="13" t="s">
        <v>8</v>
      </c>
      <c r="D17" s="13" t="s">
        <v>8</v>
      </c>
      <c r="E17" s="13">
        <v>1</v>
      </c>
      <c r="F17" s="13">
        <v>1</v>
      </c>
    </row>
    <row r="18" spans="1:6" ht="12.75" customHeight="1">
      <c r="A18" s="11" t="s">
        <v>145</v>
      </c>
      <c r="B18" s="12" t="s">
        <v>13</v>
      </c>
      <c r="C18" s="13" t="s">
        <v>8</v>
      </c>
      <c r="D18" s="13" t="s">
        <v>8</v>
      </c>
      <c r="E18" s="13">
        <v>5.4</v>
      </c>
      <c r="F18" s="13">
        <v>5.4</v>
      </c>
    </row>
    <row r="19" spans="1:6" ht="12.75" customHeight="1">
      <c r="A19" s="11" t="s">
        <v>19</v>
      </c>
      <c r="B19" s="12" t="s">
        <v>13</v>
      </c>
      <c r="C19" s="13"/>
      <c r="D19" s="13"/>
      <c r="E19" s="13">
        <v>1</v>
      </c>
      <c r="F19" s="13">
        <v>1</v>
      </c>
    </row>
    <row r="20" spans="1:6" ht="12.75" customHeight="1">
      <c r="A20" s="11" t="s">
        <v>20</v>
      </c>
      <c r="B20" s="12" t="s">
        <v>13</v>
      </c>
      <c r="C20" s="13"/>
      <c r="D20" s="36"/>
      <c r="E20" s="36">
        <v>7.9</v>
      </c>
      <c r="F20" s="36">
        <v>7.9</v>
      </c>
    </row>
    <row r="21" spans="1:6" ht="12.75" customHeight="1">
      <c r="A21" s="11" t="s">
        <v>21</v>
      </c>
      <c r="B21" s="12" t="s">
        <v>13</v>
      </c>
      <c r="C21" s="13" t="s">
        <v>8</v>
      </c>
      <c r="D21" s="36"/>
      <c r="E21" s="36"/>
      <c r="F21" s="36"/>
    </row>
    <row r="22" spans="1:6" ht="12.75" customHeight="1">
      <c r="A22" s="11" t="s">
        <v>22</v>
      </c>
      <c r="B22" s="12" t="s">
        <v>13</v>
      </c>
      <c r="C22" s="13" t="s">
        <v>8</v>
      </c>
      <c r="D22" s="36"/>
      <c r="E22" s="36"/>
      <c r="F22" s="36"/>
    </row>
    <row r="23" spans="1:6" ht="12.75" customHeight="1">
      <c r="A23" s="11" t="s">
        <v>23</v>
      </c>
      <c r="B23" s="12" t="s">
        <v>13</v>
      </c>
      <c r="C23" s="13" t="s">
        <v>8</v>
      </c>
      <c r="D23" s="36"/>
      <c r="E23" s="36"/>
      <c r="F23" s="36"/>
    </row>
    <row r="24" spans="1:6" ht="12.75" customHeight="1">
      <c r="A24" s="11" t="s">
        <v>24</v>
      </c>
      <c r="B24" s="12" t="s">
        <v>7</v>
      </c>
      <c r="C24" s="13">
        <v>1.3</v>
      </c>
      <c r="D24" s="13">
        <f>F24-C24</f>
        <v>10.5</v>
      </c>
      <c r="E24" s="13"/>
      <c r="F24" s="13">
        <v>11.8</v>
      </c>
    </row>
    <row r="25" spans="1:6" ht="12.75" customHeight="1">
      <c r="A25" s="11" t="s">
        <v>25</v>
      </c>
      <c r="B25" s="12" t="s">
        <v>26</v>
      </c>
      <c r="C25" s="13">
        <v>1.4</v>
      </c>
      <c r="D25" s="13" t="s">
        <v>8</v>
      </c>
      <c r="E25" s="13" t="s">
        <v>8</v>
      </c>
      <c r="F25" s="13">
        <v>1.4</v>
      </c>
    </row>
    <row r="26" spans="1:6" ht="12.75" customHeight="1">
      <c r="A26" s="11" t="s">
        <v>27</v>
      </c>
      <c r="B26" s="12" t="s">
        <v>7</v>
      </c>
      <c r="C26" s="13">
        <v>8.4</v>
      </c>
      <c r="D26" s="13" t="s">
        <v>8</v>
      </c>
      <c r="E26" s="13" t="s">
        <v>8</v>
      </c>
      <c r="F26" s="13">
        <v>8.4</v>
      </c>
    </row>
    <row r="27" spans="1:6" ht="12.75" customHeight="1">
      <c r="A27" s="11" t="s">
        <v>28</v>
      </c>
      <c r="B27" s="12" t="s">
        <v>7</v>
      </c>
      <c r="C27" s="13">
        <f>1.7+16.2</f>
        <v>17.9</v>
      </c>
      <c r="D27" s="13">
        <f>F27-C27</f>
        <v>4.200000000000003</v>
      </c>
      <c r="E27" s="13" t="s">
        <v>8</v>
      </c>
      <c r="F27" s="13">
        <v>22.1</v>
      </c>
    </row>
    <row r="28" spans="1:6" ht="12.75" customHeight="1">
      <c r="A28" s="11" t="s">
        <v>29</v>
      </c>
      <c r="B28" s="12" t="s">
        <v>7</v>
      </c>
      <c r="C28" s="13">
        <f>1.6+2.5</f>
        <v>4.1</v>
      </c>
      <c r="D28" s="13">
        <f>F28-C28</f>
        <v>12.9</v>
      </c>
      <c r="E28" s="13" t="s">
        <v>8</v>
      </c>
      <c r="F28" s="13">
        <v>17</v>
      </c>
    </row>
    <row r="29" spans="1:6" ht="12.75" customHeight="1">
      <c r="A29" s="11" t="s">
        <v>30</v>
      </c>
      <c r="B29" s="12" t="s">
        <v>7</v>
      </c>
      <c r="C29" s="13" t="s">
        <v>8</v>
      </c>
      <c r="D29" s="13">
        <v>14.4</v>
      </c>
      <c r="E29" s="13" t="s">
        <v>8</v>
      </c>
      <c r="F29" s="13">
        <v>14.4</v>
      </c>
    </row>
    <row r="30" spans="1:6" ht="12.75" customHeight="1">
      <c r="A30" s="11" t="s">
        <v>31</v>
      </c>
      <c r="B30" s="12" t="s">
        <v>26</v>
      </c>
      <c r="C30" s="13">
        <v>87.7</v>
      </c>
      <c r="D30" s="13" t="s">
        <v>8</v>
      </c>
      <c r="E30" s="13" t="s">
        <v>8</v>
      </c>
      <c r="F30" s="13">
        <v>87.7</v>
      </c>
    </row>
    <row r="31" spans="1:6" ht="12.75" customHeight="1">
      <c r="A31" s="11" t="s">
        <v>32</v>
      </c>
      <c r="B31" s="12" t="s">
        <v>7</v>
      </c>
      <c r="C31" s="13">
        <v>29.3</v>
      </c>
      <c r="D31" s="13" t="s">
        <v>8</v>
      </c>
      <c r="E31" s="13" t="s">
        <v>8</v>
      </c>
      <c r="F31" s="13">
        <v>29.3</v>
      </c>
    </row>
    <row r="32" spans="1:6" ht="12.75" customHeight="1">
      <c r="A32" s="11" t="s">
        <v>33</v>
      </c>
      <c r="B32" s="12" t="s">
        <v>7</v>
      </c>
      <c r="C32" s="13">
        <f>F32-D32</f>
        <v>37.599999999999994</v>
      </c>
      <c r="D32" s="13">
        <v>24.2</v>
      </c>
      <c r="E32" s="13" t="s">
        <v>8</v>
      </c>
      <c r="F32" s="13">
        <v>61.8</v>
      </c>
    </row>
    <row r="33" spans="1:6" ht="12.75" customHeight="1">
      <c r="A33" s="11" t="s">
        <v>34</v>
      </c>
      <c r="B33" s="12" t="s">
        <v>26</v>
      </c>
      <c r="C33" s="13">
        <v>7</v>
      </c>
      <c r="D33" s="13" t="s">
        <v>8</v>
      </c>
      <c r="E33" s="13" t="s">
        <v>8</v>
      </c>
      <c r="F33" s="13">
        <v>7</v>
      </c>
    </row>
    <row r="34" spans="1:6" ht="12.75" customHeight="1">
      <c r="A34" s="11" t="s">
        <v>35</v>
      </c>
      <c r="B34" s="12" t="s">
        <v>26</v>
      </c>
      <c r="C34" s="13">
        <v>7.7</v>
      </c>
      <c r="D34" s="13" t="s">
        <v>8</v>
      </c>
      <c r="E34" s="13" t="s">
        <v>8</v>
      </c>
      <c r="F34" s="13">
        <v>7.7</v>
      </c>
    </row>
    <row r="35" spans="1:6" ht="12.75" customHeight="1">
      <c r="A35" s="11" t="s">
        <v>36</v>
      </c>
      <c r="B35" s="12" t="s">
        <v>13</v>
      </c>
      <c r="C35" s="13" t="s">
        <v>8</v>
      </c>
      <c r="D35" s="13" t="s">
        <v>8</v>
      </c>
      <c r="E35" s="13">
        <v>1</v>
      </c>
      <c r="F35" s="13">
        <v>1</v>
      </c>
    </row>
    <row r="36" spans="1:6" ht="12.75" customHeight="1">
      <c r="A36" s="11" t="s">
        <v>37</v>
      </c>
      <c r="B36" s="12" t="s">
        <v>26</v>
      </c>
      <c r="C36" s="13">
        <v>8.8</v>
      </c>
      <c r="D36" s="13" t="s">
        <v>8</v>
      </c>
      <c r="E36" s="13" t="s">
        <v>8</v>
      </c>
      <c r="F36" s="13">
        <v>8.8</v>
      </c>
    </row>
    <row r="37" spans="1:6" ht="12.75" customHeight="1">
      <c r="A37" s="11" t="s">
        <v>38</v>
      </c>
      <c r="B37" s="12" t="s">
        <v>26</v>
      </c>
      <c r="C37" s="13">
        <v>2.7</v>
      </c>
      <c r="D37" s="13" t="s">
        <v>8</v>
      </c>
      <c r="E37" s="13" t="s">
        <v>8</v>
      </c>
      <c r="F37" s="13">
        <v>2.7</v>
      </c>
    </row>
    <row r="38" spans="1:6" ht="12.75" customHeight="1">
      <c r="A38" s="11" t="s">
        <v>39</v>
      </c>
      <c r="B38" s="12" t="s">
        <v>7</v>
      </c>
      <c r="C38" s="13">
        <v>33.9</v>
      </c>
      <c r="D38" s="13" t="s">
        <v>8</v>
      </c>
      <c r="E38" s="13" t="s">
        <v>8</v>
      </c>
      <c r="F38" s="13">
        <v>33.9</v>
      </c>
    </row>
    <row r="39" spans="1:6" ht="12.75" customHeight="1">
      <c r="A39" s="11" t="s">
        <v>40</v>
      </c>
      <c r="B39" s="12" t="s">
        <v>7</v>
      </c>
      <c r="C39" s="13">
        <v>44</v>
      </c>
      <c r="D39" s="13" t="s">
        <v>8</v>
      </c>
      <c r="E39" s="13" t="s">
        <v>8</v>
      </c>
      <c r="F39" s="13">
        <v>44</v>
      </c>
    </row>
    <row r="40" spans="1:6" ht="12.75" customHeight="1">
      <c r="A40" s="11" t="s">
        <v>41</v>
      </c>
      <c r="B40" s="12" t="s">
        <v>26</v>
      </c>
      <c r="C40" s="13">
        <v>36.8</v>
      </c>
      <c r="D40" s="13" t="s">
        <v>8</v>
      </c>
      <c r="E40" s="13" t="s">
        <v>8</v>
      </c>
      <c r="F40" s="13">
        <v>36.8</v>
      </c>
    </row>
    <row r="41" spans="1:6" ht="12.75" customHeight="1">
      <c r="A41" s="11" t="s">
        <v>42</v>
      </c>
      <c r="B41" s="12" t="s">
        <v>7</v>
      </c>
      <c r="C41" s="13">
        <f>F41-D41</f>
        <v>94.80000000000001</v>
      </c>
      <c r="D41" s="13">
        <v>4.6</v>
      </c>
      <c r="E41" s="13" t="s">
        <v>8</v>
      </c>
      <c r="F41" s="13">
        <v>99.4</v>
      </c>
    </row>
    <row r="42" spans="1:6" ht="12.75" customHeight="1">
      <c r="A42" s="11" t="s">
        <v>43</v>
      </c>
      <c r="B42" s="12" t="s">
        <v>7</v>
      </c>
      <c r="C42" s="13" t="s">
        <v>8</v>
      </c>
      <c r="D42" s="13">
        <v>10</v>
      </c>
      <c r="E42" s="13" t="s">
        <v>8</v>
      </c>
      <c r="F42" s="13">
        <v>10</v>
      </c>
    </row>
    <row r="43" spans="1:6" ht="12.75" customHeight="1">
      <c r="A43" s="11" t="s">
        <v>44</v>
      </c>
      <c r="B43" s="12">
        <v>0</v>
      </c>
      <c r="C43" s="13" t="s">
        <v>8</v>
      </c>
      <c r="D43" s="13" t="s">
        <v>8</v>
      </c>
      <c r="E43" s="13">
        <v>8.6</v>
      </c>
      <c r="F43" s="13">
        <v>8.6</v>
      </c>
    </row>
    <row r="44" spans="1:6" ht="12.75" customHeight="1">
      <c r="A44" s="11" t="s">
        <v>45</v>
      </c>
      <c r="B44" s="12" t="s">
        <v>7</v>
      </c>
      <c r="C44" s="13">
        <v>15</v>
      </c>
      <c r="D44" s="13" t="s">
        <v>8</v>
      </c>
      <c r="E44" s="13" t="s">
        <v>8</v>
      </c>
      <c r="F44" s="13">
        <v>15</v>
      </c>
    </row>
    <row r="45" spans="1:6" ht="12.75" customHeight="1">
      <c r="A45" s="11" t="s">
        <v>46</v>
      </c>
      <c r="B45" s="12" t="s">
        <v>7</v>
      </c>
      <c r="C45" s="13">
        <v>46</v>
      </c>
      <c r="D45" s="13" t="s">
        <v>8</v>
      </c>
      <c r="E45" s="13" t="s">
        <v>8</v>
      </c>
      <c r="F45" s="13">
        <v>46</v>
      </c>
    </row>
    <row r="46" spans="1:6" ht="12.75" customHeight="1">
      <c r="A46" s="26" t="s">
        <v>47</v>
      </c>
      <c r="B46" s="27"/>
      <c r="C46" s="15">
        <f>SUM(C8:C45)</f>
        <v>747.9999999999998</v>
      </c>
      <c r="D46" s="15">
        <f>SUM(D8:D45)</f>
        <v>151.6</v>
      </c>
      <c r="E46" s="15">
        <f>SUM(E8:E45)</f>
        <v>31.300000000000004</v>
      </c>
      <c r="F46" s="15">
        <v>930.9</v>
      </c>
    </row>
    <row r="48" ht="12.75">
      <c r="E48" s="2"/>
    </row>
    <row r="49" ht="12.75">
      <c r="E49" s="2"/>
    </row>
  </sheetData>
  <mergeCells count="9">
    <mergeCell ref="F20:F23"/>
    <mergeCell ref="A1:F1"/>
    <mergeCell ref="F3:F7"/>
    <mergeCell ref="D20:D23"/>
    <mergeCell ref="E20:E23"/>
    <mergeCell ref="A3:A7"/>
    <mergeCell ref="C3:C7"/>
    <mergeCell ref="D3:D7"/>
    <mergeCell ref="E3:E7"/>
  </mergeCells>
  <printOptions/>
  <pageMargins left="0.75" right="0.75" top="1" bottom="1" header="0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E10" sqref="E10"/>
    </sheetView>
  </sheetViews>
  <sheetFormatPr defaultColWidth="9.140625" defaultRowHeight="12.75"/>
  <cols>
    <col min="1" max="1" width="32.421875" style="1" bestFit="1" customWidth="1"/>
    <col min="2" max="2" width="14.28125" style="1" customWidth="1"/>
    <col min="3" max="3" width="10.8515625" style="1" customWidth="1"/>
    <col min="4" max="4" width="8.140625" style="1" customWidth="1"/>
    <col min="5" max="5" width="15.140625" style="1" customWidth="1"/>
    <col min="6" max="6" width="14.140625" style="1" customWidth="1"/>
    <col min="7" max="7" width="6.7109375" style="1" bestFit="1" customWidth="1"/>
    <col min="8" max="16384" width="9.140625" style="1" customWidth="1"/>
  </cols>
  <sheetData>
    <row r="1" spans="1:6" ht="12.75">
      <c r="A1" s="28" t="s">
        <v>82</v>
      </c>
      <c r="B1" s="28"/>
      <c r="C1" s="28"/>
      <c r="D1" s="28"/>
      <c r="E1" s="28"/>
      <c r="F1" s="28"/>
    </row>
    <row r="3" spans="1:6" ht="12.75">
      <c r="A3" s="32" t="s">
        <v>0</v>
      </c>
      <c r="B3" s="19" t="s">
        <v>1</v>
      </c>
      <c r="C3" s="33" t="s">
        <v>48</v>
      </c>
      <c r="D3" s="34" t="s">
        <v>140</v>
      </c>
      <c r="E3" s="34" t="s">
        <v>141</v>
      </c>
      <c r="F3" s="29" t="s">
        <v>49</v>
      </c>
    </row>
    <row r="4" spans="1:6" ht="12.75">
      <c r="A4" s="32"/>
      <c r="B4" s="20" t="s">
        <v>2</v>
      </c>
      <c r="C4" s="33"/>
      <c r="D4" s="34"/>
      <c r="E4" s="34"/>
      <c r="F4" s="30"/>
    </row>
    <row r="5" spans="1:6" ht="12.75">
      <c r="A5" s="32"/>
      <c r="B5" s="20" t="s">
        <v>3</v>
      </c>
      <c r="C5" s="33"/>
      <c r="D5" s="34"/>
      <c r="E5" s="34"/>
      <c r="F5" s="30"/>
    </row>
    <row r="6" spans="1:6" ht="12.75">
      <c r="A6" s="32"/>
      <c r="B6" s="20" t="s">
        <v>4</v>
      </c>
      <c r="C6" s="33"/>
      <c r="D6" s="34"/>
      <c r="E6" s="34"/>
      <c r="F6" s="30"/>
    </row>
    <row r="7" spans="1:6" ht="12.75">
      <c r="A7" s="32"/>
      <c r="B7" s="21" t="s">
        <v>5</v>
      </c>
      <c r="C7" s="33"/>
      <c r="D7" s="35"/>
      <c r="E7" s="34"/>
      <c r="F7" s="31"/>
    </row>
    <row r="8" spans="1:6" ht="12.75" customHeight="1">
      <c r="A8" s="11" t="s">
        <v>50</v>
      </c>
      <c r="B8" s="17" t="s">
        <v>7</v>
      </c>
      <c r="C8" s="13">
        <f>F8-D8</f>
        <v>41.050000000000004</v>
      </c>
      <c r="D8" s="13">
        <v>4.55</v>
      </c>
      <c r="E8" s="13" t="s">
        <v>8</v>
      </c>
      <c r="F8" s="13">
        <v>45.6</v>
      </c>
    </row>
    <row r="9" spans="1:6" ht="12.75" customHeight="1">
      <c r="A9" s="11" t="s">
        <v>51</v>
      </c>
      <c r="B9" s="12" t="s">
        <v>7</v>
      </c>
      <c r="C9" s="13">
        <v>22.9</v>
      </c>
      <c r="D9" s="13" t="s">
        <v>8</v>
      </c>
      <c r="E9" s="13" t="s">
        <v>8</v>
      </c>
      <c r="F9" s="13">
        <v>22.9</v>
      </c>
    </row>
    <row r="10" spans="1:6" ht="12.75" customHeight="1">
      <c r="A10" s="11" t="s">
        <v>52</v>
      </c>
      <c r="B10" s="12" t="s">
        <v>8</v>
      </c>
      <c r="C10" s="13" t="s">
        <v>8</v>
      </c>
      <c r="D10" s="13">
        <v>0</v>
      </c>
      <c r="E10" s="13">
        <v>16</v>
      </c>
      <c r="F10" s="13">
        <v>16</v>
      </c>
    </row>
    <row r="11" spans="1:6" ht="12.75" customHeight="1">
      <c r="A11" s="11" t="s">
        <v>53</v>
      </c>
      <c r="B11" s="12" t="s">
        <v>13</v>
      </c>
      <c r="C11" s="13" t="s">
        <v>8</v>
      </c>
      <c r="D11" s="13" t="s">
        <v>8</v>
      </c>
      <c r="E11" s="13">
        <v>4</v>
      </c>
      <c r="F11" s="13">
        <v>4</v>
      </c>
    </row>
    <row r="12" spans="1:6" ht="12.75" customHeight="1">
      <c r="A12" s="11" t="s">
        <v>54</v>
      </c>
      <c r="B12" s="12" t="s">
        <v>26</v>
      </c>
      <c r="C12" s="13">
        <v>4.9</v>
      </c>
      <c r="D12" s="13" t="s">
        <v>8</v>
      </c>
      <c r="E12" s="13" t="s">
        <v>8</v>
      </c>
      <c r="F12" s="13">
        <v>4.9</v>
      </c>
    </row>
    <row r="13" spans="1:6" ht="12.75" customHeight="1">
      <c r="A13" s="11" t="s">
        <v>55</v>
      </c>
      <c r="B13" s="12" t="s">
        <v>26</v>
      </c>
      <c r="C13" s="13">
        <v>1.7</v>
      </c>
      <c r="D13" s="13" t="s">
        <v>8</v>
      </c>
      <c r="E13" s="13" t="s">
        <v>8</v>
      </c>
      <c r="F13" s="13">
        <v>1.7</v>
      </c>
    </row>
    <row r="14" spans="1:6" ht="12.75" customHeight="1">
      <c r="A14" s="11" t="s">
        <v>56</v>
      </c>
      <c r="B14" s="12" t="s">
        <v>8</v>
      </c>
      <c r="C14" s="13">
        <f>F14-D14</f>
        <v>17.1</v>
      </c>
      <c r="D14" s="13">
        <v>5</v>
      </c>
      <c r="E14" s="13" t="s">
        <v>8</v>
      </c>
      <c r="F14" s="13">
        <v>22.1</v>
      </c>
    </row>
    <row r="15" spans="1:6" ht="12.75" customHeight="1">
      <c r="A15" s="11" t="s">
        <v>57</v>
      </c>
      <c r="B15" s="12" t="s">
        <v>8</v>
      </c>
      <c r="C15" s="13">
        <f>F15-D15</f>
        <v>11</v>
      </c>
      <c r="D15" s="13">
        <v>5</v>
      </c>
      <c r="E15" s="13" t="s">
        <v>8</v>
      </c>
      <c r="F15" s="13">
        <v>16</v>
      </c>
    </row>
    <row r="16" spans="1:6" ht="12.75" customHeight="1">
      <c r="A16" s="11" t="s">
        <v>58</v>
      </c>
      <c r="B16" s="12" t="s">
        <v>8</v>
      </c>
      <c r="C16" s="13">
        <f>F16-D16</f>
        <v>3.0999999999999996</v>
      </c>
      <c r="D16" s="13">
        <v>1</v>
      </c>
      <c r="E16" s="13" t="s">
        <v>8</v>
      </c>
      <c r="F16" s="13">
        <v>4.1</v>
      </c>
    </row>
    <row r="17" spans="1:6" ht="12.75" customHeight="1">
      <c r="A17" s="11" t="s">
        <v>59</v>
      </c>
      <c r="B17" s="12" t="s">
        <v>8</v>
      </c>
      <c r="C17" s="13">
        <f>16.5+11.3</f>
        <v>27.8</v>
      </c>
      <c r="D17" s="13">
        <v>10.2</v>
      </c>
      <c r="E17" s="13">
        <f>F17-C17-D17</f>
        <v>17.200000000000003</v>
      </c>
      <c r="F17" s="13">
        <v>55.2</v>
      </c>
    </row>
    <row r="18" spans="1:6" ht="12.75" customHeight="1">
      <c r="A18" s="11" t="s">
        <v>60</v>
      </c>
      <c r="B18" s="12" t="s">
        <v>26</v>
      </c>
      <c r="C18" s="13">
        <v>1.9</v>
      </c>
      <c r="D18" s="13" t="s">
        <v>8</v>
      </c>
      <c r="E18" s="13" t="s">
        <v>8</v>
      </c>
      <c r="F18" s="13">
        <v>1.9</v>
      </c>
    </row>
    <row r="19" spans="1:6" ht="12.75" customHeight="1">
      <c r="A19" s="14" t="s">
        <v>61</v>
      </c>
      <c r="B19" s="12" t="s">
        <v>8</v>
      </c>
      <c r="C19" s="15">
        <f>SUM(C8:C18)</f>
        <v>131.45000000000002</v>
      </c>
      <c r="D19" s="15">
        <f>SUM(D8:D18)</f>
        <v>25.75</v>
      </c>
      <c r="E19" s="15">
        <f>SUM(E8:E18)</f>
        <v>37.2</v>
      </c>
      <c r="F19" s="15">
        <v>194.4</v>
      </c>
    </row>
  </sheetData>
  <mergeCells count="6">
    <mergeCell ref="F3:F7"/>
    <mergeCell ref="A1:F1"/>
    <mergeCell ref="A3:A7"/>
    <mergeCell ref="C3:C7"/>
    <mergeCell ref="D3:D7"/>
    <mergeCell ref="E3:E7"/>
  </mergeCells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E3" sqref="E3:E7"/>
    </sheetView>
  </sheetViews>
  <sheetFormatPr defaultColWidth="9.140625" defaultRowHeight="12.75"/>
  <cols>
    <col min="1" max="1" width="44.57421875" style="1" bestFit="1" customWidth="1"/>
    <col min="2" max="2" width="11.140625" style="1" bestFit="1" customWidth="1"/>
    <col min="3" max="3" width="10.8515625" style="1" bestFit="1" customWidth="1"/>
    <col min="4" max="4" width="7.7109375" style="1" bestFit="1" customWidth="1"/>
    <col min="5" max="5" width="14.28125" style="1" bestFit="1" customWidth="1"/>
    <col min="6" max="6" width="13.7109375" style="1" bestFit="1" customWidth="1"/>
    <col min="7" max="7" width="6.00390625" style="1" bestFit="1" customWidth="1"/>
    <col min="8" max="16384" width="9.140625" style="1" customWidth="1"/>
  </cols>
  <sheetData>
    <row r="1" spans="1:6" ht="12.75">
      <c r="A1" s="28" t="s">
        <v>83</v>
      </c>
      <c r="B1" s="28"/>
      <c r="C1" s="28"/>
      <c r="D1" s="28"/>
      <c r="E1" s="28"/>
      <c r="F1" s="28"/>
    </row>
    <row r="3" spans="1:6" ht="12.75" customHeight="1">
      <c r="A3" s="32" t="s">
        <v>0</v>
      </c>
      <c r="B3" s="19" t="s">
        <v>1</v>
      </c>
      <c r="C3" s="33" t="s">
        <v>48</v>
      </c>
      <c r="D3" s="34" t="s">
        <v>140</v>
      </c>
      <c r="E3" s="34" t="s">
        <v>141</v>
      </c>
      <c r="F3" s="29" t="s">
        <v>49</v>
      </c>
    </row>
    <row r="4" spans="1:6" ht="12.75" customHeight="1">
      <c r="A4" s="32"/>
      <c r="B4" s="20" t="s">
        <v>2</v>
      </c>
      <c r="C4" s="33"/>
      <c r="D4" s="34"/>
      <c r="E4" s="34"/>
      <c r="F4" s="30"/>
    </row>
    <row r="5" spans="1:6" ht="12.75" customHeight="1">
      <c r="A5" s="32"/>
      <c r="B5" s="20" t="s">
        <v>3</v>
      </c>
      <c r="C5" s="33"/>
      <c r="D5" s="34"/>
      <c r="E5" s="34"/>
      <c r="F5" s="30"/>
    </row>
    <row r="6" spans="1:6" ht="12.75" customHeight="1">
      <c r="A6" s="32"/>
      <c r="B6" s="20" t="s">
        <v>4</v>
      </c>
      <c r="C6" s="33"/>
      <c r="D6" s="34"/>
      <c r="E6" s="34"/>
      <c r="F6" s="30"/>
    </row>
    <row r="7" spans="1:6" ht="12.75" customHeight="1">
      <c r="A7" s="32"/>
      <c r="B7" s="21" t="s">
        <v>5</v>
      </c>
      <c r="C7" s="33"/>
      <c r="D7" s="35"/>
      <c r="E7" s="34"/>
      <c r="F7" s="31"/>
    </row>
    <row r="8" spans="1:6" s="3" customFormat="1" ht="12.75" customHeight="1">
      <c r="A8" s="16" t="s">
        <v>65</v>
      </c>
      <c r="B8" s="17" t="s">
        <v>26</v>
      </c>
      <c r="C8" s="18">
        <v>5.9</v>
      </c>
      <c r="D8" s="18" t="s">
        <v>8</v>
      </c>
      <c r="E8" s="18" t="s">
        <v>8</v>
      </c>
      <c r="F8" s="18">
        <v>5.9</v>
      </c>
    </row>
    <row r="9" spans="1:6" s="3" customFormat="1" ht="12.75" customHeight="1">
      <c r="A9" s="11" t="s">
        <v>66</v>
      </c>
      <c r="B9" s="12">
        <v>0</v>
      </c>
      <c r="C9" s="13" t="s">
        <v>8</v>
      </c>
      <c r="D9" s="13" t="s">
        <v>8</v>
      </c>
      <c r="E9" s="13">
        <v>8.6</v>
      </c>
      <c r="F9" s="13">
        <v>8.6</v>
      </c>
    </row>
    <row r="10" spans="1:6" s="3" customFormat="1" ht="12.75" customHeight="1">
      <c r="A10" s="11" t="s">
        <v>67</v>
      </c>
      <c r="B10" s="12" t="s">
        <v>26</v>
      </c>
      <c r="C10" s="13">
        <v>2.3</v>
      </c>
      <c r="D10" s="13" t="s">
        <v>8</v>
      </c>
      <c r="E10" s="13" t="s">
        <v>8</v>
      </c>
      <c r="F10" s="13">
        <v>2.3</v>
      </c>
    </row>
    <row r="11" spans="1:6" s="3" customFormat="1" ht="12.75" customHeight="1">
      <c r="A11" s="11" t="s">
        <v>68</v>
      </c>
      <c r="B11" s="12" t="s">
        <v>13</v>
      </c>
      <c r="C11" s="13" t="s">
        <v>8</v>
      </c>
      <c r="D11" s="13" t="s">
        <v>8</v>
      </c>
      <c r="E11" s="13">
        <v>2</v>
      </c>
      <c r="F11" s="13">
        <v>2</v>
      </c>
    </row>
    <row r="12" spans="1:6" s="3" customFormat="1" ht="12.75" customHeight="1">
      <c r="A12" s="11" t="s">
        <v>69</v>
      </c>
      <c r="B12" s="12" t="s">
        <v>26</v>
      </c>
      <c r="C12" s="13">
        <v>2.8</v>
      </c>
      <c r="D12" s="13" t="s">
        <v>8</v>
      </c>
      <c r="E12" s="13" t="s">
        <v>8</v>
      </c>
      <c r="F12" s="13">
        <v>2.8</v>
      </c>
    </row>
    <row r="13" spans="1:6" s="3" customFormat="1" ht="12.75" customHeight="1">
      <c r="A13" s="11" t="s">
        <v>70</v>
      </c>
      <c r="B13" s="12" t="s">
        <v>26</v>
      </c>
      <c r="C13" s="13">
        <v>1.6</v>
      </c>
      <c r="D13" s="13" t="s">
        <v>8</v>
      </c>
      <c r="E13" s="13" t="s">
        <v>8</v>
      </c>
      <c r="F13" s="13">
        <v>1.6</v>
      </c>
    </row>
    <row r="14" spans="1:6" s="3" customFormat="1" ht="12.75" customHeight="1">
      <c r="A14" s="11" t="s">
        <v>71</v>
      </c>
      <c r="B14" s="12" t="s">
        <v>7</v>
      </c>
      <c r="C14" s="13">
        <v>7</v>
      </c>
      <c r="D14" s="13" t="s">
        <v>8</v>
      </c>
      <c r="E14" s="13" t="s">
        <v>8</v>
      </c>
      <c r="F14" s="13">
        <v>7</v>
      </c>
    </row>
    <row r="15" spans="1:6" s="3" customFormat="1" ht="12.75" customHeight="1">
      <c r="A15" s="11" t="s">
        <v>72</v>
      </c>
      <c r="B15" s="12" t="s">
        <v>7</v>
      </c>
      <c r="C15" s="13">
        <v>19</v>
      </c>
      <c r="D15" s="13" t="s">
        <v>8</v>
      </c>
      <c r="E15" s="13" t="s">
        <v>8</v>
      </c>
      <c r="F15" s="13">
        <v>19</v>
      </c>
    </row>
    <row r="16" spans="1:6" s="3" customFormat="1" ht="12.75" customHeight="1">
      <c r="A16" s="11" t="s">
        <v>73</v>
      </c>
      <c r="B16" s="12" t="s">
        <v>26</v>
      </c>
      <c r="C16" s="13">
        <v>2.5</v>
      </c>
      <c r="D16" s="13" t="s">
        <v>8</v>
      </c>
      <c r="E16" s="13" t="s">
        <v>8</v>
      </c>
      <c r="F16" s="13">
        <v>2.5</v>
      </c>
    </row>
    <row r="17" spans="1:6" s="3" customFormat="1" ht="12.75" customHeight="1">
      <c r="A17" s="11" t="s">
        <v>74</v>
      </c>
      <c r="B17" s="12" t="s">
        <v>7</v>
      </c>
      <c r="C17" s="13">
        <v>19.7</v>
      </c>
      <c r="D17" s="13" t="s">
        <v>8</v>
      </c>
      <c r="E17" s="13" t="s">
        <v>8</v>
      </c>
      <c r="F17" s="13">
        <v>19.7</v>
      </c>
    </row>
    <row r="18" spans="1:6" s="3" customFormat="1" ht="12.75" customHeight="1">
      <c r="A18" s="11" t="s">
        <v>75</v>
      </c>
      <c r="B18" s="12" t="s">
        <v>13</v>
      </c>
      <c r="C18" s="13" t="s">
        <v>8</v>
      </c>
      <c r="D18" s="13" t="s">
        <v>8</v>
      </c>
      <c r="E18" s="13">
        <v>1.8</v>
      </c>
      <c r="F18" s="13">
        <v>1.8</v>
      </c>
    </row>
    <row r="19" spans="1:6" s="3" customFormat="1" ht="12.75" customHeight="1">
      <c r="A19" s="11" t="s">
        <v>76</v>
      </c>
      <c r="B19" s="12" t="s">
        <v>7</v>
      </c>
      <c r="C19" s="13">
        <v>44.6</v>
      </c>
      <c r="D19" s="13" t="s">
        <v>8</v>
      </c>
      <c r="E19" s="13" t="s">
        <v>8</v>
      </c>
      <c r="F19" s="13">
        <v>44.6</v>
      </c>
    </row>
    <row r="20" spans="1:6" s="3" customFormat="1" ht="12.75" customHeight="1">
      <c r="A20" s="11" t="s">
        <v>77</v>
      </c>
      <c r="B20" s="12">
        <v>0</v>
      </c>
      <c r="C20" s="13" t="s">
        <v>8</v>
      </c>
      <c r="D20" s="13" t="s">
        <v>8</v>
      </c>
      <c r="E20" s="13">
        <v>11.3</v>
      </c>
      <c r="F20" s="13">
        <v>11.3</v>
      </c>
    </row>
    <row r="21" spans="1:6" s="3" customFormat="1" ht="12.75" customHeight="1">
      <c r="A21" s="11" t="s">
        <v>78</v>
      </c>
      <c r="B21" s="12" t="s">
        <v>13</v>
      </c>
      <c r="C21" s="13" t="s">
        <v>8</v>
      </c>
      <c r="D21" s="13" t="s">
        <v>8</v>
      </c>
      <c r="E21" s="13">
        <v>1.5</v>
      </c>
      <c r="F21" s="13">
        <v>1.5</v>
      </c>
    </row>
    <row r="22" spans="1:6" s="3" customFormat="1" ht="12.75" customHeight="1">
      <c r="A22" s="11" t="s">
        <v>79</v>
      </c>
      <c r="B22" s="12" t="s">
        <v>7</v>
      </c>
      <c r="C22" s="13">
        <v>3.9</v>
      </c>
      <c r="D22" s="13" t="s">
        <v>8</v>
      </c>
      <c r="E22" s="13" t="s">
        <v>8</v>
      </c>
      <c r="F22" s="13">
        <v>3.9</v>
      </c>
    </row>
    <row r="23" spans="1:6" s="3" customFormat="1" ht="12.75" customHeight="1">
      <c r="A23" s="11" t="s">
        <v>80</v>
      </c>
      <c r="B23" s="12" t="s">
        <v>13</v>
      </c>
      <c r="C23" s="13" t="s">
        <v>8</v>
      </c>
      <c r="D23" s="13" t="s">
        <v>8</v>
      </c>
      <c r="E23" s="13">
        <v>4</v>
      </c>
      <c r="F23" s="13">
        <v>4</v>
      </c>
    </row>
    <row r="24" spans="1:6" s="3" customFormat="1" ht="12.75" customHeight="1">
      <c r="A24" s="14" t="s">
        <v>61</v>
      </c>
      <c r="B24" s="12" t="s">
        <v>8</v>
      </c>
      <c r="C24" s="15">
        <f>SUM(C8:C23)</f>
        <v>109.30000000000001</v>
      </c>
      <c r="D24" s="15">
        <f>SUM(D8:D23)</f>
        <v>0</v>
      </c>
      <c r="E24" s="15">
        <f>SUM(E8:E23)</f>
        <v>29.200000000000003</v>
      </c>
      <c r="F24" s="15">
        <v>138.5</v>
      </c>
    </row>
  </sheetData>
  <mergeCells count="6">
    <mergeCell ref="F3:F7"/>
    <mergeCell ref="A1:F1"/>
    <mergeCell ref="A3:A7"/>
    <mergeCell ref="C3:C7"/>
    <mergeCell ref="D3:D7"/>
    <mergeCell ref="E3:E7"/>
  </mergeCells>
  <printOptions/>
  <pageMargins left="0.75" right="0.75" top="1" bottom="1" header="0" footer="0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35">
      <selection activeCell="A26" sqref="A26"/>
    </sheetView>
  </sheetViews>
  <sheetFormatPr defaultColWidth="9.140625" defaultRowHeight="12.75"/>
  <cols>
    <col min="1" max="1" width="52.421875" style="4" bestFit="1" customWidth="1"/>
    <col min="2" max="2" width="11.140625" style="4" bestFit="1" customWidth="1"/>
    <col min="3" max="3" width="10.8515625" style="4" bestFit="1" customWidth="1"/>
    <col min="4" max="4" width="7.7109375" style="4" bestFit="1" customWidth="1"/>
    <col min="5" max="5" width="14.28125" style="4" bestFit="1" customWidth="1"/>
    <col min="6" max="6" width="13.7109375" style="4" bestFit="1" customWidth="1"/>
    <col min="7" max="16384" width="9.140625" style="4" customWidth="1"/>
  </cols>
  <sheetData>
    <row r="1" spans="1:6" ht="12.75">
      <c r="A1" s="39" t="s">
        <v>135</v>
      </c>
      <c r="B1" s="39"/>
      <c r="C1" s="39"/>
      <c r="D1" s="39"/>
      <c r="E1" s="39"/>
      <c r="F1" s="39"/>
    </row>
    <row r="3" spans="1:6" ht="12.75" customHeight="1">
      <c r="A3" s="32" t="s">
        <v>0</v>
      </c>
      <c r="B3" s="19" t="s">
        <v>1</v>
      </c>
      <c r="C3" s="33" t="s">
        <v>48</v>
      </c>
      <c r="D3" s="34" t="s">
        <v>142</v>
      </c>
      <c r="E3" s="34" t="s">
        <v>143</v>
      </c>
      <c r="F3" s="40" t="s">
        <v>49</v>
      </c>
    </row>
    <row r="4" spans="1:6" ht="12.75" customHeight="1">
      <c r="A4" s="32"/>
      <c r="B4" s="20" t="s">
        <v>2</v>
      </c>
      <c r="C4" s="33"/>
      <c r="D4" s="34"/>
      <c r="E4" s="34"/>
      <c r="F4" s="40"/>
    </row>
    <row r="5" spans="1:6" ht="12.75" customHeight="1">
      <c r="A5" s="32"/>
      <c r="B5" s="20" t="s">
        <v>3</v>
      </c>
      <c r="C5" s="33"/>
      <c r="D5" s="34"/>
      <c r="E5" s="34"/>
      <c r="F5" s="40"/>
    </row>
    <row r="6" spans="1:6" ht="12.75" customHeight="1">
      <c r="A6" s="32"/>
      <c r="B6" s="20" t="s">
        <v>4</v>
      </c>
      <c r="C6" s="33"/>
      <c r="D6" s="34"/>
      <c r="E6" s="34"/>
      <c r="F6" s="40"/>
    </row>
    <row r="7" spans="1:6" ht="12.75" customHeight="1">
      <c r="A7" s="32"/>
      <c r="B7" s="21" t="s">
        <v>5</v>
      </c>
      <c r="C7" s="33"/>
      <c r="D7" s="35"/>
      <c r="E7" s="34"/>
      <c r="F7" s="40"/>
    </row>
    <row r="8" spans="1:6" ht="12.75">
      <c r="A8" s="25" t="s">
        <v>86</v>
      </c>
      <c r="B8" s="22" t="s">
        <v>26</v>
      </c>
      <c r="C8" s="23">
        <v>2.6</v>
      </c>
      <c r="D8" s="24" t="s">
        <v>8</v>
      </c>
      <c r="E8" s="24" t="s">
        <v>8</v>
      </c>
      <c r="F8" s="23">
        <v>2.6</v>
      </c>
    </row>
    <row r="9" spans="1:6" ht="12.75">
      <c r="A9" s="9" t="s">
        <v>87</v>
      </c>
      <c r="B9" s="6" t="s">
        <v>26</v>
      </c>
      <c r="C9" s="7">
        <v>4.2</v>
      </c>
      <c r="D9" s="8" t="s">
        <v>8</v>
      </c>
      <c r="E9" s="8" t="s">
        <v>8</v>
      </c>
      <c r="F9" s="7">
        <v>4.2</v>
      </c>
    </row>
    <row r="10" spans="1:6" ht="12.75">
      <c r="A10" s="9" t="s">
        <v>88</v>
      </c>
      <c r="B10" s="6" t="s">
        <v>26</v>
      </c>
      <c r="C10" s="7">
        <v>0.1</v>
      </c>
      <c r="D10" s="8" t="s">
        <v>8</v>
      </c>
      <c r="E10" s="8" t="s">
        <v>8</v>
      </c>
      <c r="F10" s="7">
        <v>0.1</v>
      </c>
    </row>
    <row r="11" spans="1:6" ht="12.75">
      <c r="A11" s="9" t="s">
        <v>89</v>
      </c>
      <c r="B11" s="6" t="s">
        <v>7</v>
      </c>
      <c r="C11" s="7">
        <v>7</v>
      </c>
      <c r="D11" s="8" t="s">
        <v>8</v>
      </c>
      <c r="E11" s="8" t="s">
        <v>8</v>
      </c>
      <c r="F11" s="7">
        <v>7</v>
      </c>
    </row>
    <row r="12" spans="1:6" ht="12.75">
      <c r="A12" s="9" t="s">
        <v>90</v>
      </c>
      <c r="B12" s="6" t="s">
        <v>7</v>
      </c>
      <c r="C12" s="7">
        <v>6.3</v>
      </c>
      <c r="D12" s="8" t="s">
        <v>8</v>
      </c>
      <c r="E12" s="8" t="s">
        <v>8</v>
      </c>
      <c r="F12" s="7">
        <v>6.3</v>
      </c>
    </row>
    <row r="13" spans="1:6" ht="12.75">
      <c r="A13" s="9" t="s">
        <v>91</v>
      </c>
      <c r="B13" s="6" t="s">
        <v>7</v>
      </c>
      <c r="C13" s="8" t="s">
        <v>8</v>
      </c>
      <c r="D13" s="8">
        <v>7.9</v>
      </c>
      <c r="E13" s="8" t="s">
        <v>8</v>
      </c>
      <c r="F13" s="7">
        <v>7.9</v>
      </c>
    </row>
    <row r="14" spans="1:6" ht="12.75">
      <c r="A14" s="9" t="s">
        <v>92</v>
      </c>
      <c r="B14" s="6" t="s">
        <v>7</v>
      </c>
      <c r="C14" s="8">
        <v>8.2</v>
      </c>
      <c r="D14" s="8" t="s">
        <v>8</v>
      </c>
      <c r="E14" s="8" t="s">
        <v>8</v>
      </c>
      <c r="F14" s="7">
        <v>8.2</v>
      </c>
    </row>
    <row r="15" spans="1:6" ht="12.75">
      <c r="A15" s="9" t="s">
        <v>93</v>
      </c>
      <c r="B15" s="6" t="s">
        <v>7</v>
      </c>
      <c r="C15" s="7">
        <v>0.3</v>
      </c>
      <c r="D15" s="8" t="s">
        <v>8</v>
      </c>
      <c r="E15" s="8" t="s">
        <v>8</v>
      </c>
      <c r="F15" s="7">
        <v>0.3</v>
      </c>
    </row>
    <row r="16" spans="1:6" ht="12.75">
      <c r="A16" s="9" t="s">
        <v>94</v>
      </c>
      <c r="B16" s="6" t="s">
        <v>26</v>
      </c>
      <c r="C16" s="7">
        <v>0.1</v>
      </c>
      <c r="D16" s="8" t="s">
        <v>8</v>
      </c>
      <c r="E16" s="8" t="s">
        <v>8</v>
      </c>
      <c r="F16" s="7">
        <v>0.1</v>
      </c>
    </row>
    <row r="17" spans="1:6" ht="12.75">
      <c r="A17" s="9" t="s">
        <v>95</v>
      </c>
      <c r="B17" s="6" t="s">
        <v>7</v>
      </c>
      <c r="C17" s="7">
        <v>2</v>
      </c>
      <c r="D17" s="8" t="s">
        <v>8</v>
      </c>
      <c r="E17" s="8" t="s">
        <v>8</v>
      </c>
      <c r="F17" s="7">
        <v>2</v>
      </c>
    </row>
    <row r="18" spans="1:6" ht="12.75">
      <c r="A18" s="9" t="s">
        <v>96</v>
      </c>
      <c r="B18" s="6" t="s">
        <v>7</v>
      </c>
      <c r="C18" s="7">
        <v>3</v>
      </c>
      <c r="D18" s="8" t="s">
        <v>8</v>
      </c>
      <c r="E18" s="8" t="s">
        <v>8</v>
      </c>
      <c r="F18" s="7">
        <v>3</v>
      </c>
    </row>
    <row r="19" spans="1:6" ht="12.75">
      <c r="A19" s="9" t="s">
        <v>97</v>
      </c>
      <c r="B19" s="6" t="s">
        <v>7</v>
      </c>
      <c r="C19" s="7">
        <v>10.3</v>
      </c>
      <c r="D19" s="8" t="s">
        <v>8</v>
      </c>
      <c r="E19" s="8" t="s">
        <v>8</v>
      </c>
      <c r="F19" s="7">
        <v>10.3</v>
      </c>
    </row>
    <row r="20" spans="1:6" ht="12.75">
      <c r="A20" s="9" t="s">
        <v>98</v>
      </c>
      <c r="B20" s="6" t="s">
        <v>7</v>
      </c>
      <c r="C20" s="7">
        <v>5</v>
      </c>
      <c r="D20" s="8" t="s">
        <v>8</v>
      </c>
      <c r="E20" s="8" t="s">
        <v>8</v>
      </c>
      <c r="F20" s="7">
        <v>5</v>
      </c>
    </row>
    <row r="21" spans="1:6" ht="12.75">
      <c r="A21" s="9" t="s">
        <v>99</v>
      </c>
      <c r="B21" s="6" t="s">
        <v>26</v>
      </c>
      <c r="C21" s="7">
        <v>0.1</v>
      </c>
      <c r="D21" s="8" t="s">
        <v>8</v>
      </c>
      <c r="E21" s="8" t="s">
        <v>8</v>
      </c>
      <c r="F21" s="7">
        <v>0.1</v>
      </c>
    </row>
    <row r="22" spans="1:6" ht="12.75">
      <c r="A22" s="9" t="s">
        <v>100</v>
      </c>
      <c r="B22" s="6" t="s">
        <v>7</v>
      </c>
      <c r="C22" s="7">
        <v>13.3</v>
      </c>
      <c r="D22" s="8" t="s">
        <v>8</v>
      </c>
      <c r="E22" s="8" t="s">
        <v>8</v>
      </c>
      <c r="F22" s="7">
        <v>13.3</v>
      </c>
    </row>
    <row r="23" spans="1:6" ht="12.75">
      <c r="A23" s="9" t="s">
        <v>101</v>
      </c>
      <c r="B23" s="6" t="s">
        <v>102</v>
      </c>
      <c r="C23" s="8" t="s">
        <v>8</v>
      </c>
      <c r="D23" s="8" t="s">
        <v>8</v>
      </c>
      <c r="E23" s="7">
        <v>3</v>
      </c>
      <c r="F23" s="7">
        <v>3</v>
      </c>
    </row>
    <row r="24" spans="1:6" ht="12.75">
      <c r="A24" s="9" t="s">
        <v>103</v>
      </c>
      <c r="B24" s="6" t="s">
        <v>102</v>
      </c>
      <c r="C24" s="8" t="s">
        <v>8</v>
      </c>
      <c r="D24" s="8" t="s">
        <v>8</v>
      </c>
      <c r="E24" s="7">
        <v>4.7</v>
      </c>
      <c r="F24" s="7">
        <v>4.7</v>
      </c>
    </row>
    <row r="25" spans="1:6" ht="12.75">
      <c r="A25" s="9" t="s">
        <v>104</v>
      </c>
      <c r="B25" s="6"/>
      <c r="C25" s="7">
        <f>F25-D25</f>
        <v>8.8</v>
      </c>
      <c r="D25" s="8">
        <v>3.5</v>
      </c>
      <c r="E25" s="8" t="s">
        <v>8</v>
      </c>
      <c r="F25" s="7">
        <v>12.3</v>
      </c>
    </row>
    <row r="26" spans="1:6" ht="12.75">
      <c r="A26" s="9" t="s">
        <v>146</v>
      </c>
      <c r="B26" s="6" t="s">
        <v>7</v>
      </c>
      <c r="C26" s="8" t="s">
        <v>8</v>
      </c>
      <c r="D26" s="7">
        <v>3.7</v>
      </c>
      <c r="E26" s="8" t="s">
        <v>8</v>
      </c>
      <c r="F26" s="7">
        <v>3.7</v>
      </c>
    </row>
    <row r="27" spans="1:6" ht="12.75">
      <c r="A27" s="9" t="s">
        <v>105</v>
      </c>
      <c r="B27" s="6" t="s">
        <v>7</v>
      </c>
      <c r="C27" s="7">
        <v>1.4</v>
      </c>
      <c r="D27" s="8" t="s">
        <v>8</v>
      </c>
      <c r="E27" s="8" t="s">
        <v>8</v>
      </c>
      <c r="F27" s="7">
        <v>1.4</v>
      </c>
    </row>
    <row r="28" spans="1:6" ht="12.75">
      <c r="A28" s="9" t="s">
        <v>106</v>
      </c>
      <c r="B28" s="6" t="s">
        <v>7</v>
      </c>
      <c r="C28" s="8" t="s">
        <v>8</v>
      </c>
      <c r="D28" s="7">
        <v>1.9</v>
      </c>
      <c r="E28" s="8" t="s">
        <v>8</v>
      </c>
      <c r="F28" s="7">
        <v>1.9</v>
      </c>
    </row>
    <row r="29" spans="1:6" ht="12.75">
      <c r="A29" s="9" t="s">
        <v>107</v>
      </c>
      <c r="B29" s="6" t="s">
        <v>26</v>
      </c>
      <c r="C29" s="7">
        <v>0.1</v>
      </c>
      <c r="D29" s="8" t="s">
        <v>8</v>
      </c>
      <c r="E29" s="8" t="s">
        <v>8</v>
      </c>
      <c r="F29" s="7">
        <v>0.1</v>
      </c>
    </row>
    <row r="30" spans="1:6" ht="12.75">
      <c r="A30" s="9" t="s">
        <v>108</v>
      </c>
      <c r="B30" s="6" t="s">
        <v>7</v>
      </c>
      <c r="C30" s="7">
        <v>6.5</v>
      </c>
      <c r="D30" s="8" t="s">
        <v>8</v>
      </c>
      <c r="E30" s="8" t="s">
        <v>8</v>
      </c>
      <c r="F30" s="7">
        <v>6.5</v>
      </c>
    </row>
    <row r="31" spans="1:6" ht="12.75">
      <c r="A31" s="9" t="s">
        <v>109</v>
      </c>
      <c r="B31" s="6" t="s">
        <v>7</v>
      </c>
      <c r="C31" s="7">
        <v>11.7</v>
      </c>
      <c r="D31" s="8" t="s">
        <v>8</v>
      </c>
      <c r="E31" s="8" t="s">
        <v>8</v>
      </c>
      <c r="F31" s="7">
        <v>11.7</v>
      </c>
    </row>
    <row r="32" spans="1:6" ht="12.75">
      <c r="A32" s="9" t="s">
        <v>110</v>
      </c>
      <c r="B32" s="6" t="s">
        <v>7</v>
      </c>
      <c r="C32" s="7">
        <v>6.4</v>
      </c>
      <c r="D32" s="8" t="s">
        <v>8</v>
      </c>
      <c r="E32" s="8" t="s">
        <v>8</v>
      </c>
      <c r="F32" s="7">
        <v>6.4</v>
      </c>
    </row>
    <row r="33" spans="1:6" ht="12.75">
      <c r="A33" s="9" t="s">
        <v>111</v>
      </c>
      <c r="B33" s="6" t="s">
        <v>7</v>
      </c>
      <c r="C33" s="7">
        <v>0.5</v>
      </c>
      <c r="D33" s="8" t="s">
        <v>8</v>
      </c>
      <c r="E33" s="8" t="s">
        <v>8</v>
      </c>
      <c r="F33" s="7">
        <v>0.5</v>
      </c>
    </row>
    <row r="34" spans="1:6" ht="12.75">
      <c r="A34" s="9" t="s">
        <v>112</v>
      </c>
      <c r="B34" s="6" t="s">
        <v>26</v>
      </c>
      <c r="C34" s="7">
        <v>0.1</v>
      </c>
      <c r="D34" s="8" t="s">
        <v>8</v>
      </c>
      <c r="E34" s="8" t="s">
        <v>8</v>
      </c>
      <c r="F34" s="7">
        <v>0.1</v>
      </c>
    </row>
    <row r="35" spans="1:6" ht="12.75">
      <c r="A35" s="5" t="s">
        <v>113</v>
      </c>
      <c r="B35" s="5"/>
      <c r="C35" s="10">
        <f>SUM(C8:C34)</f>
        <v>98</v>
      </c>
      <c r="D35" s="10">
        <f>SUM(D8:D34)</f>
        <v>17</v>
      </c>
      <c r="E35" s="10">
        <f>SUM(E8:E34)</f>
        <v>7.7</v>
      </c>
      <c r="F35" s="10">
        <f>SUM(F8:F34)</f>
        <v>122.70000000000002</v>
      </c>
    </row>
    <row r="36" spans="1:6" ht="12.75">
      <c r="A36" s="9" t="s">
        <v>114</v>
      </c>
      <c r="B36" s="6" t="s">
        <v>7</v>
      </c>
      <c r="C36" s="7">
        <v>0.2</v>
      </c>
      <c r="D36" s="8" t="s">
        <v>8</v>
      </c>
      <c r="E36" s="8" t="s">
        <v>8</v>
      </c>
      <c r="F36" s="7">
        <v>0.2</v>
      </c>
    </row>
    <row r="37" spans="1:6" ht="12.75">
      <c r="A37" s="9" t="s">
        <v>115</v>
      </c>
      <c r="B37" s="6" t="s">
        <v>7</v>
      </c>
      <c r="C37" s="7">
        <v>1.5</v>
      </c>
      <c r="D37" s="8" t="s">
        <v>8</v>
      </c>
      <c r="E37" s="8" t="s">
        <v>8</v>
      </c>
      <c r="F37" s="7">
        <v>1.5</v>
      </c>
    </row>
    <row r="38" spans="1:6" ht="12.75">
      <c r="A38" s="9" t="s">
        <v>116</v>
      </c>
      <c r="B38" s="6" t="s">
        <v>7</v>
      </c>
      <c r="C38" s="7">
        <v>19.8</v>
      </c>
      <c r="D38" s="8" t="s">
        <v>8</v>
      </c>
      <c r="E38" s="8" t="s">
        <v>8</v>
      </c>
      <c r="F38" s="7">
        <v>19.8</v>
      </c>
    </row>
    <row r="39" spans="1:6" ht="12.75">
      <c r="A39" s="9" t="s">
        <v>117</v>
      </c>
      <c r="B39" s="6"/>
      <c r="C39" s="7">
        <f>F39-D39</f>
        <v>5.2</v>
      </c>
      <c r="D39" s="8">
        <v>1.5</v>
      </c>
      <c r="E39" s="8" t="s">
        <v>8</v>
      </c>
      <c r="F39" s="7">
        <v>6.7</v>
      </c>
    </row>
    <row r="40" spans="1:6" ht="12.75">
      <c r="A40" s="9" t="s">
        <v>118</v>
      </c>
      <c r="B40" s="6" t="s">
        <v>26</v>
      </c>
      <c r="C40" s="7">
        <v>0.2</v>
      </c>
      <c r="D40" s="8" t="s">
        <v>8</v>
      </c>
      <c r="E40" s="8" t="s">
        <v>8</v>
      </c>
      <c r="F40" s="7">
        <v>0.2</v>
      </c>
    </row>
    <row r="41" spans="1:6" ht="12.75">
      <c r="A41" s="9" t="s">
        <v>119</v>
      </c>
      <c r="B41" s="6" t="s">
        <v>7</v>
      </c>
      <c r="C41" s="7">
        <v>1.4</v>
      </c>
      <c r="D41" s="8" t="s">
        <v>8</v>
      </c>
      <c r="E41" s="8" t="s">
        <v>8</v>
      </c>
      <c r="F41" s="7">
        <v>1.4</v>
      </c>
    </row>
    <row r="42" spans="1:6" ht="12.75">
      <c r="A42" s="9" t="s">
        <v>120</v>
      </c>
      <c r="B42" s="6" t="s">
        <v>26</v>
      </c>
      <c r="C42" s="7">
        <v>0.5</v>
      </c>
      <c r="D42" s="8" t="s">
        <v>8</v>
      </c>
      <c r="E42" s="8" t="s">
        <v>8</v>
      </c>
      <c r="F42" s="7">
        <v>0.5</v>
      </c>
    </row>
    <row r="43" spans="1:6" ht="12.75">
      <c r="A43" s="9" t="s">
        <v>121</v>
      </c>
      <c r="B43" s="6" t="s">
        <v>7</v>
      </c>
      <c r="C43" s="7">
        <v>3.3</v>
      </c>
      <c r="D43" s="8" t="s">
        <v>8</v>
      </c>
      <c r="E43" s="8" t="s">
        <v>8</v>
      </c>
      <c r="F43" s="7">
        <v>3.3</v>
      </c>
    </row>
    <row r="44" spans="1:6" ht="12.75">
      <c r="A44" s="5" t="s">
        <v>122</v>
      </c>
      <c r="B44" s="5"/>
      <c r="C44" s="10">
        <f>SUM(C36:C43)</f>
        <v>32.099999999999994</v>
      </c>
      <c r="D44" s="10">
        <f>SUM(D36:D43)</f>
        <v>1.5</v>
      </c>
      <c r="E44" s="10">
        <f>SUM(E36:E43)</f>
        <v>0</v>
      </c>
      <c r="F44" s="10">
        <f>SUM(F36:F43)</f>
        <v>33.599999999999994</v>
      </c>
    </row>
    <row r="45" spans="1:6" ht="12.75">
      <c r="A45" s="9" t="s">
        <v>123</v>
      </c>
      <c r="B45" s="6" t="s">
        <v>13</v>
      </c>
      <c r="C45" s="8" t="s">
        <v>8</v>
      </c>
      <c r="D45" s="8" t="s">
        <v>8</v>
      </c>
      <c r="E45" s="7">
        <v>2.2</v>
      </c>
      <c r="F45" s="7">
        <v>2.2</v>
      </c>
    </row>
    <row r="46" spans="1:6" ht="12.75">
      <c r="A46" s="9" t="s">
        <v>124</v>
      </c>
      <c r="B46" s="6" t="s">
        <v>26</v>
      </c>
      <c r="C46" s="7">
        <v>1.7</v>
      </c>
      <c r="D46" s="8" t="s">
        <v>8</v>
      </c>
      <c r="E46" s="8" t="s">
        <v>8</v>
      </c>
      <c r="F46" s="7">
        <v>1.7</v>
      </c>
    </row>
    <row r="47" spans="1:6" ht="12.75">
      <c r="A47" s="9" t="s">
        <v>125</v>
      </c>
      <c r="B47" s="6" t="s">
        <v>7</v>
      </c>
      <c r="C47" s="7">
        <v>6</v>
      </c>
      <c r="D47" s="8" t="s">
        <v>8</v>
      </c>
      <c r="E47" s="8" t="s">
        <v>8</v>
      </c>
      <c r="F47" s="7">
        <v>6</v>
      </c>
    </row>
    <row r="48" spans="1:6" ht="12.75">
      <c r="A48" s="9" t="s">
        <v>126</v>
      </c>
      <c r="B48" s="6" t="s">
        <v>26</v>
      </c>
      <c r="C48" s="7">
        <v>0.3</v>
      </c>
      <c r="D48" s="8" t="s">
        <v>8</v>
      </c>
      <c r="E48" s="8" t="s">
        <v>8</v>
      </c>
      <c r="F48" s="7">
        <v>0.3</v>
      </c>
    </row>
    <row r="49" spans="1:6" ht="12.75">
      <c r="A49" s="9" t="s">
        <v>127</v>
      </c>
      <c r="B49" s="6" t="s">
        <v>26</v>
      </c>
      <c r="C49" s="7">
        <v>3.7</v>
      </c>
      <c r="D49" s="8" t="s">
        <v>8</v>
      </c>
      <c r="E49" s="8" t="s">
        <v>8</v>
      </c>
      <c r="F49" s="7">
        <v>3.7</v>
      </c>
    </row>
    <row r="50" spans="1:6" ht="12.75">
      <c r="A50" s="9" t="s">
        <v>128</v>
      </c>
      <c r="B50" s="6" t="s">
        <v>13</v>
      </c>
      <c r="C50" s="8" t="s">
        <v>8</v>
      </c>
      <c r="D50" s="8" t="s">
        <v>8</v>
      </c>
      <c r="E50" s="7">
        <v>2</v>
      </c>
      <c r="F50" s="7">
        <v>2</v>
      </c>
    </row>
    <row r="51" spans="1:6" ht="12.75">
      <c r="A51" s="9" t="s">
        <v>129</v>
      </c>
      <c r="B51" s="6" t="s">
        <v>7</v>
      </c>
      <c r="C51" s="7">
        <v>13.8</v>
      </c>
      <c r="D51" s="8" t="s">
        <v>8</v>
      </c>
      <c r="E51" s="8" t="s">
        <v>8</v>
      </c>
      <c r="F51" s="7">
        <v>13.8</v>
      </c>
    </row>
    <row r="52" spans="1:6" ht="12.75">
      <c r="A52" s="9" t="s">
        <v>130</v>
      </c>
      <c r="B52" s="6" t="s">
        <v>13</v>
      </c>
      <c r="C52" s="8" t="s">
        <v>8</v>
      </c>
      <c r="D52" s="8" t="s">
        <v>8</v>
      </c>
      <c r="E52" s="7">
        <v>6.3</v>
      </c>
      <c r="F52" s="7">
        <v>6.3</v>
      </c>
    </row>
    <row r="53" spans="1:6" ht="12.75">
      <c r="A53" s="9" t="s">
        <v>132</v>
      </c>
      <c r="B53" s="6" t="s">
        <v>7</v>
      </c>
      <c r="C53" s="7">
        <v>7</v>
      </c>
      <c r="D53" s="8" t="s">
        <v>8</v>
      </c>
      <c r="E53" s="8" t="s">
        <v>8</v>
      </c>
      <c r="F53" s="7">
        <v>7</v>
      </c>
    </row>
    <row r="54" spans="1:6" ht="12.75">
      <c r="A54" s="9" t="s">
        <v>133</v>
      </c>
      <c r="B54" s="6" t="s">
        <v>26</v>
      </c>
      <c r="C54" s="7">
        <v>1.8</v>
      </c>
      <c r="D54" s="8" t="s">
        <v>8</v>
      </c>
      <c r="E54" s="8" t="s">
        <v>8</v>
      </c>
      <c r="F54" s="7">
        <v>1.8</v>
      </c>
    </row>
    <row r="55" spans="1:6" ht="12.75">
      <c r="A55" s="5" t="s">
        <v>131</v>
      </c>
      <c r="B55" s="5"/>
      <c r="C55" s="10">
        <f>SUM(C45:C54)</f>
        <v>34.3</v>
      </c>
      <c r="D55" s="10">
        <f>SUM(D45:D54)</f>
        <v>0</v>
      </c>
      <c r="E55" s="10">
        <f>SUM(E45:E54)</f>
        <v>10.5</v>
      </c>
      <c r="F55" s="10">
        <f>SUM(F45:F54)</f>
        <v>44.8</v>
      </c>
    </row>
    <row r="56" spans="1:6" ht="12.75">
      <c r="A56" s="5" t="s">
        <v>134</v>
      </c>
      <c r="B56" s="5"/>
      <c r="C56" s="10">
        <f>C35+C44+C55</f>
        <v>164.39999999999998</v>
      </c>
      <c r="D56" s="10">
        <f>D35+D44+D55</f>
        <v>18.5</v>
      </c>
      <c r="E56" s="10">
        <f>E35+E44+E55</f>
        <v>18.2</v>
      </c>
      <c r="F56" s="10">
        <f>F35+F44+F55</f>
        <v>201.10000000000002</v>
      </c>
    </row>
  </sheetData>
  <mergeCells count="6">
    <mergeCell ref="A1:F1"/>
    <mergeCell ref="F3:F7"/>
    <mergeCell ref="A3:A7"/>
    <mergeCell ref="C3:C7"/>
    <mergeCell ref="D3:D7"/>
    <mergeCell ref="E3:E7"/>
  </mergeCells>
  <printOptions/>
  <pageMargins left="0.75" right="0.75" top="1" bottom="1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UUF</dc:creator>
  <cp:keywords/>
  <dc:description/>
  <cp:lastModifiedBy>UUF</cp:lastModifiedBy>
  <cp:lastPrinted>2006-09-27T13:51:04Z</cp:lastPrinted>
  <dcterms:created xsi:type="dcterms:W3CDTF">2006-09-25T11:47:33Z</dcterms:created>
  <dcterms:modified xsi:type="dcterms:W3CDTF">2006-09-27T13:51:28Z</dcterms:modified>
  <cp:category/>
  <cp:version/>
  <cp:contentType/>
  <cp:contentStatus/>
</cp:coreProperties>
</file>