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085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<sst xmlns="http://schemas.openxmlformats.org/spreadsheetml/2006/main" count="59" uniqueCount="30">
  <si>
    <t>Kapacitet</t>
  </si>
  <si>
    <t>elever</t>
  </si>
  <si>
    <t>pct.</t>
  </si>
  <si>
    <t>Vestre</t>
  </si>
  <si>
    <t>Borgerdyd</t>
  </si>
  <si>
    <t>2-årig</t>
  </si>
  <si>
    <t>3-årig</t>
  </si>
  <si>
    <t>i alt</t>
  </si>
  <si>
    <t>Efterslægten</t>
  </si>
  <si>
    <t>København i alt</t>
  </si>
  <si>
    <t>Frederiksberg i alt</t>
  </si>
  <si>
    <t>Kbh. Amt</t>
  </si>
  <si>
    <t xml:space="preserve">3-årig </t>
  </si>
  <si>
    <t>Kbh Amt i alt</t>
  </si>
  <si>
    <t>Offentlige kurser</t>
  </si>
  <si>
    <t>Private i alt</t>
  </si>
  <si>
    <t>Storkøbenhavn</t>
  </si>
  <si>
    <t>Rut Eiersted</t>
  </si>
  <si>
    <t>klasser</t>
  </si>
  <si>
    <t>Foreløbige</t>
  </si>
  <si>
    <t>Søgetal og klassedannelse i 2003-2006 -  2-og 3-årigt hf</t>
  </si>
  <si>
    <t>Ændring fra 2005 til 2006</t>
  </si>
  <si>
    <t>*')</t>
  </si>
  <si>
    <t>*)</t>
  </si>
  <si>
    <t>) + privater</t>
  </si>
  <si>
    <t>Spor</t>
  </si>
  <si>
    <t>Opt.</t>
  </si>
  <si>
    <t>5.4.06</t>
  </si>
  <si>
    <t>(udskrift fra 3.4.06)</t>
  </si>
  <si>
    <t>Bilag 3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</si>
</sst>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164" fontId="5" fillId="3" borderId="0" xfId="0" applyNumberFormat="1" applyFont="1" applyFill="1" applyAlignment="1" applyProtection="1">
      <alignment horizontal="center"/>
      <protection locked="0"/>
    </xf>
    <xf numFmtId="0" fontId="0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164" fontId="0" fillId="3" borderId="0" xfId="0" applyNumberFormat="1" applyFont="1" applyFill="1" applyAlignment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4" fillId="5" borderId="0" xfId="0" applyFont="1" applyFill="1" applyAlignment="1" applyProtection="1" quotePrefix="1">
      <alignment horizontal="left"/>
      <protection locked="0"/>
    </xf>
    <xf numFmtId="0" fontId="3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workbookViewId="0" topLeftCell="H1">
      <selection activeCell="R2" sqref="R2"/>
    </sheetView>
  </sheetViews>
  <sheetFormatPr defaultColWidth="9.140625" defaultRowHeight="12.75"/>
  <sheetData>
    <row r="1" spans="1:18" ht="18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R1" s="3" t="s">
        <v>29</v>
      </c>
    </row>
    <row r="2" spans="1:18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3"/>
    </row>
    <row r="3" spans="1:21" ht="12.75">
      <c r="A3" s="2"/>
      <c r="B3" s="2"/>
      <c r="C3" s="34"/>
      <c r="D3" s="34"/>
      <c r="E3" s="34"/>
      <c r="F3" s="34"/>
      <c r="J3" t="s">
        <v>19</v>
      </c>
      <c r="M3" s="2"/>
      <c r="N3" s="7" t="s">
        <v>25</v>
      </c>
      <c r="O3" s="7" t="s">
        <v>26</v>
      </c>
      <c r="P3" s="7" t="s">
        <v>25</v>
      </c>
      <c r="Q3" s="7" t="s">
        <v>26</v>
      </c>
      <c r="R3" s="7" t="s">
        <v>25</v>
      </c>
      <c r="S3" s="7" t="s">
        <v>26</v>
      </c>
      <c r="T3" s="7" t="s">
        <v>25</v>
      </c>
      <c r="U3" s="7" t="s">
        <v>26</v>
      </c>
    </row>
    <row r="4" spans="1:21" ht="12.75">
      <c r="A4" s="4"/>
      <c r="B4" s="4"/>
      <c r="C4" s="5">
        <v>2003</v>
      </c>
      <c r="D4" s="5"/>
      <c r="E4" s="5">
        <v>2004</v>
      </c>
      <c r="F4" s="5"/>
      <c r="G4" s="5">
        <v>2005</v>
      </c>
      <c r="H4" s="5"/>
      <c r="I4" s="5">
        <v>2006</v>
      </c>
      <c r="J4" s="41"/>
      <c r="K4" s="35" t="s">
        <v>21</v>
      </c>
      <c r="L4" s="36"/>
      <c r="M4" s="6"/>
      <c r="N4" s="4" t="s">
        <v>0</v>
      </c>
      <c r="O4" s="4" t="s">
        <v>0</v>
      </c>
      <c r="P4" s="4" t="s">
        <v>0</v>
      </c>
      <c r="Q4" s="4" t="s">
        <v>0</v>
      </c>
      <c r="R4" s="4" t="s">
        <v>0</v>
      </c>
      <c r="S4" s="4" t="s">
        <v>0</v>
      </c>
      <c r="T4" s="4" t="s">
        <v>0</v>
      </c>
      <c r="U4" s="4" t="s">
        <v>0</v>
      </c>
    </row>
    <row r="5" spans="1:21" ht="12.75">
      <c r="A5" s="8"/>
      <c r="B5" s="2"/>
      <c r="C5" s="9" t="s">
        <v>1</v>
      </c>
      <c r="D5" s="9" t="s">
        <v>18</v>
      </c>
      <c r="E5" s="9" t="s">
        <v>1</v>
      </c>
      <c r="F5" s="9" t="s">
        <v>18</v>
      </c>
      <c r="G5" s="9" t="s">
        <v>1</v>
      </c>
      <c r="H5" s="9" t="s">
        <v>18</v>
      </c>
      <c r="I5" s="9" t="s">
        <v>1</v>
      </c>
      <c r="J5" s="9" t="s">
        <v>18</v>
      </c>
      <c r="K5" s="10" t="s">
        <v>1</v>
      </c>
      <c r="L5" s="10" t="s">
        <v>18</v>
      </c>
      <c r="M5" s="10" t="s">
        <v>2</v>
      </c>
      <c r="N5" s="7">
        <v>2003</v>
      </c>
      <c r="O5" s="7">
        <v>2003</v>
      </c>
      <c r="P5" s="7">
        <v>2004</v>
      </c>
      <c r="Q5" s="7">
        <v>2004</v>
      </c>
      <c r="R5" s="7">
        <v>2005</v>
      </c>
      <c r="S5" s="7">
        <v>2005</v>
      </c>
      <c r="T5" s="7">
        <v>2006</v>
      </c>
      <c r="U5" s="7">
        <v>2006</v>
      </c>
    </row>
    <row r="6" spans="1:13" ht="12.75">
      <c r="A6" s="11" t="s">
        <v>3</v>
      </c>
      <c r="B6" s="2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</row>
    <row r="7" spans="1:13" ht="12.75">
      <c r="A7" s="11" t="s">
        <v>4</v>
      </c>
      <c r="B7" s="2"/>
      <c r="C7" s="12"/>
      <c r="D7" s="12"/>
      <c r="E7" s="12"/>
      <c r="F7" s="12"/>
      <c r="G7" s="12"/>
      <c r="H7" s="12"/>
      <c r="I7" s="12"/>
      <c r="J7" s="12"/>
      <c r="K7" s="13"/>
      <c r="L7" s="13"/>
      <c r="M7" s="13"/>
    </row>
    <row r="8" spans="1:13" ht="12.75">
      <c r="A8" s="11"/>
      <c r="B8" s="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</row>
    <row r="9" spans="1:21" ht="12.75">
      <c r="A9" s="8" t="s">
        <v>5</v>
      </c>
      <c r="B9" s="2"/>
      <c r="C9" s="15"/>
      <c r="D9" s="15">
        <v>5</v>
      </c>
      <c r="E9" s="15"/>
      <c r="F9" s="15">
        <v>4</v>
      </c>
      <c r="G9" s="15"/>
      <c r="H9" s="15">
        <v>4</v>
      </c>
      <c r="I9" s="15"/>
      <c r="J9" s="15">
        <v>4</v>
      </c>
      <c r="K9" s="10"/>
      <c r="L9" s="10">
        <f>-H9+J9</f>
        <v>0</v>
      </c>
      <c r="M9" s="16"/>
      <c r="N9" s="14">
        <v>3</v>
      </c>
      <c r="O9" s="14"/>
      <c r="P9" s="14">
        <v>4</v>
      </c>
      <c r="Q9" s="14">
        <v>4</v>
      </c>
      <c r="R9" s="14">
        <v>4</v>
      </c>
      <c r="S9" s="14">
        <v>4</v>
      </c>
      <c r="T9" s="14">
        <v>4</v>
      </c>
      <c r="U9" s="14">
        <v>4</v>
      </c>
    </row>
    <row r="10" spans="1:14" ht="12.75">
      <c r="A10" s="8" t="s">
        <v>6</v>
      </c>
      <c r="B10" s="2"/>
      <c r="C10" s="15"/>
      <c r="D10" s="15"/>
      <c r="E10" s="15"/>
      <c r="F10" s="15"/>
      <c r="G10" s="15"/>
      <c r="H10" s="15"/>
      <c r="I10" s="15"/>
      <c r="J10" s="15"/>
      <c r="K10" s="10"/>
      <c r="L10" s="10"/>
      <c r="M10" s="16"/>
      <c r="N10" s="14">
        <v>1</v>
      </c>
    </row>
    <row r="11" spans="1:14" ht="12.75">
      <c r="A11" s="2" t="s">
        <v>7</v>
      </c>
      <c r="B11" s="2"/>
      <c r="C11" s="17">
        <v>72</v>
      </c>
      <c r="D11" s="17">
        <f>SUM(D9:D10)</f>
        <v>5</v>
      </c>
      <c r="E11" s="17">
        <v>94</v>
      </c>
      <c r="F11" s="17"/>
      <c r="G11" s="17">
        <v>115</v>
      </c>
      <c r="H11" s="17"/>
      <c r="I11" s="17">
        <v>113</v>
      </c>
      <c r="J11" s="17"/>
      <c r="K11" s="18">
        <f>-G11+I11</f>
        <v>-2</v>
      </c>
      <c r="L11" s="18"/>
      <c r="M11" s="19">
        <f>+(K11/E11)*100</f>
        <v>-2.127659574468085</v>
      </c>
      <c r="N11" s="14"/>
    </row>
    <row r="12" spans="1:14" ht="12.75">
      <c r="A12" s="11" t="s">
        <v>8</v>
      </c>
      <c r="B12" s="2"/>
      <c r="C12" s="15"/>
      <c r="D12" s="15"/>
      <c r="E12" s="15"/>
      <c r="F12" s="15"/>
      <c r="G12" s="15"/>
      <c r="H12" s="15"/>
      <c r="I12" s="15"/>
      <c r="J12" s="15"/>
      <c r="K12" s="10"/>
      <c r="L12" s="10"/>
      <c r="M12" s="16"/>
      <c r="N12" s="14"/>
    </row>
    <row r="13" spans="1:14" ht="12.75">
      <c r="A13" s="11"/>
      <c r="B13" s="2"/>
      <c r="C13" s="15"/>
      <c r="D13" s="15"/>
      <c r="E13" s="15"/>
      <c r="F13" s="15"/>
      <c r="G13" s="15"/>
      <c r="H13" s="15"/>
      <c r="I13" s="15"/>
      <c r="J13" s="15"/>
      <c r="K13" s="10"/>
      <c r="L13" s="10"/>
      <c r="M13" s="16"/>
      <c r="N13" s="14"/>
    </row>
    <row r="14" spans="1:21" ht="12.75">
      <c r="A14" s="8" t="s">
        <v>5</v>
      </c>
      <c r="B14" s="2"/>
      <c r="C14" s="15">
        <v>125</v>
      </c>
      <c r="D14" s="15">
        <v>4</v>
      </c>
      <c r="E14" s="15"/>
      <c r="F14" s="15">
        <v>7</v>
      </c>
      <c r="G14" s="15"/>
      <c r="H14" s="15">
        <v>7</v>
      </c>
      <c r="I14" s="15"/>
      <c r="J14" s="15">
        <v>7</v>
      </c>
      <c r="K14" s="10"/>
      <c r="L14" s="18"/>
      <c r="M14" s="19"/>
      <c r="N14" s="14">
        <v>4</v>
      </c>
      <c r="O14" s="14"/>
      <c r="P14" s="7">
        <v>7</v>
      </c>
      <c r="Q14" s="14">
        <v>8</v>
      </c>
      <c r="R14" s="14">
        <v>7</v>
      </c>
      <c r="S14" s="14">
        <v>7</v>
      </c>
      <c r="T14" s="14">
        <v>7</v>
      </c>
      <c r="U14" s="14">
        <v>7</v>
      </c>
    </row>
    <row r="15" spans="1:14" ht="12.75">
      <c r="A15" s="8" t="s">
        <v>6</v>
      </c>
      <c r="B15" s="2"/>
      <c r="C15" s="15">
        <v>75</v>
      </c>
      <c r="D15" s="15">
        <v>2</v>
      </c>
      <c r="E15" s="15"/>
      <c r="F15" s="15"/>
      <c r="G15" s="15"/>
      <c r="H15" s="15"/>
      <c r="I15" s="15"/>
      <c r="J15" s="15"/>
      <c r="K15" s="10"/>
      <c r="L15" s="18"/>
      <c r="M15" s="19"/>
      <c r="N15" s="14">
        <v>2</v>
      </c>
    </row>
    <row r="16" spans="1:13" ht="12.75">
      <c r="A16" s="2" t="s">
        <v>7</v>
      </c>
      <c r="B16" s="2"/>
      <c r="C16" s="17">
        <f>SUM(C14:C15)</f>
        <v>200</v>
      </c>
      <c r="D16" s="17">
        <f>SUM(D14:D15)</f>
        <v>6</v>
      </c>
      <c r="E16" s="17">
        <v>186</v>
      </c>
      <c r="F16" s="17">
        <f>SUM(F14:F15)</f>
        <v>7</v>
      </c>
      <c r="G16" s="17">
        <v>197</v>
      </c>
      <c r="H16" s="17">
        <f>SUM(H14:H15)</f>
        <v>7</v>
      </c>
      <c r="I16" s="17">
        <v>160</v>
      </c>
      <c r="J16" s="17">
        <f>SUM(J14:J15)</f>
        <v>7</v>
      </c>
      <c r="K16" s="18">
        <f>-G16+I16</f>
        <v>-37</v>
      </c>
      <c r="L16" s="10">
        <f>-H16+J16</f>
        <v>0</v>
      </c>
      <c r="M16" s="19">
        <f>+(K16/E16)*100</f>
        <v>-19.892473118279568</v>
      </c>
    </row>
    <row r="17" spans="1:13" ht="12.75">
      <c r="A17" s="20"/>
      <c r="B17" s="21"/>
      <c r="C17" s="15"/>
      <c r="D17" s="15"/>
      <c r="E17" s="15"/>
      <c r="F17" s="15"/>
      <c r="G17" s="15"/>
      <c r="H17" s="15"/>
      <c r="I17" s="15"/>
      <c r="J17" s="15"/>
      <c r="K17" s="10"/>
      <c r="L17" s="13"/>
      <c r="M17" s="22"/>
    </row>
    <row r="18" spans="1:21" ht="12.75">
      <c r="A18" s="23" t="s">
        <v>9</v>
      </c>
      <c r="B18" s="5"/>
      <c r="C18" s="24">
        <f>SUM(C11+C16)</f>
        <v>272</v>
      </c>
      <c r="D18" s="24">
        <f>SUM(D11+D16)</f>
        <v>11</v>
      </c>
      <c r="E18" s="24">
        <f>SUM(E11+E16)</f>
        <v>280</v>
      </c>
      <c r="F18" s="24">
        <f>SUM(F9:F14)</f>
        <v>11</v>
      </c>
      <c r="G18" s="24">
        <f>SUM(G11+G16)</f>
        <v>312</v>
      </c>
      <c r="H18" s="24">
        <f>SUM(H9:H14)</f>
        <v>11</v>
      </c>
      <c r="I18" s="24">
        <f>SUM(I11+I16)</f>
        <v>273</v>
      </c>
      <c r="J18" s="24">
        <f>SUM(J9:J14)</f>
        <v>11</v>
      </c>
      <c r="K18" s="18">
        <f>-G18+I18</f>
        <v>-39</v>
      </c>
      <c r="L18" s="10">
        <f>-H18+J18</f>
        <v>0</v>
      </c>
      <c r="M18" s="19">
        <f>+(K18/E18)*100</f>
        <v>-13.928571428571429</v>
      </c>
      <c r="N18" s="24">
        <f>SUM(N9:N15)</f>
        <v>10</v>
      </c>
      <c r="O18" s="27">
        <f>SUM(O7:O17)</f>
        <v>0</v>
      </c>
      <c r="P18" s="27">
        <f>SUM(P7:P17)</f>
        <v>11</v>
      </c>
      <c r="Q18" s="27">
        <f>SUM(Q8:Q17)</f>
        <v>12</v>
      </c>
      <c r="R18" s="27">
        <f>SUM(R8:R17)</f>
        <v>11</v>
      </c>
      <c r="S18" s="27">
        <f>SUM(S8:S17)</f>
        <v>11</v>
      </c>
      <c r="T18" s="27">
        <f>SUM(T8:T17)</f>
        <v>11</v>
      </c>
      <c r="U18" s="27">
        <f>SUM(U8:U17)</f>
        <v>11</v>
      </c>
    </row>
    <row r="19" spans="1:13" ht="12.75">
      <c r="A19" s="2"/>
      <c r="B19" s="2"/>
      <c r="C19" s="15"/>
      <c r="D19" s="15"/>
      <c r="E19" s="15"/>
      <c r="F19" s="15"/>
      <c r="G19" s="15"/>
      <c r="H19" s="15"/>
      <c r="I19" s="15"/>
      <c r="J19" s="15"/>
      <c r="K19" s="13"/>
      <c r="L19" s="13"/>
      <c r="M19" s="22"/>
    </row>
    <row r="20" spans="1:21" ht="12.75">
      <c r="A20" s="25" t="s">
        <v>10</v>
      </c>
      <c r="B20" s="26"/>
      <c r="C20" s="29">
        <v>594</v>
      </c>
      <c r="D20" s="29">
        <v>12</v>
      </c>
      <c r="E20" s="29">
        <f>419+108+95</f>
        <v>622</v>
      </c>
      <c r="F20" s="29">
        <v>14</v>
      </c>
      <c r="G20" s="29">
        <v>622</v>
      </c>
      <c r="H20" s="29">
        <v>14</v>
      </c>
      <c r="I20" s="29">
        <v>606</v>
      </c>
      <c r="J20" s="29">
        <v>14</v>
      </c>
      <c r="K20" s="18">
        <f>-G20+I20</f>
        <v>-16</v>
      </c>
      <c r="L20" s="10">
        <f>-H20+J20</f>
        <v>0</v>
      </c>
      <c r="M20" s="19">
        <f>+(K20/E20)*100</f>
        <v>-2.572347266881029</v>
      </c>
      <c r="N20" s="29">
        <v>12</v>
      </c>
      <c r="O20" s="39"/>
      <c r="P20" s="27">
        <v>14</v>
      </c>
      <c r="Q20" s="27">
        <v>14</v>
      </c>
      <c r="R20" s="27">
        <v>14</v>
      </c>
      <c r="S20" s="27">
        <v>14</v>
      </c>
      <c r="T20" s="27">
        <v>14</v>
      </c>
      <c r="U20" s="27">
        <v>14</v>
      </c>
    </row>
    <row r="21" spans="1:13" ht="12.75">
      <c r="A21" s="11"/>
      <c r="B21" s="2"/>
      <c r="C21" s="15"/>
      <c r="D21" s="15"/>
      <c r="E21" s="15"/>
      <c r="F21" s="15"/>
      <c r="G21" s="15"/>
      <c r="H21" s="15"/>
      <c r="I21" s="15"/>
      <c r="J21" s="15"/>
      <c r="K21" s="10"/>
      <c r="L21" s="10"/>
      <c r="M21" s="16"/>
    </row>
    <row r="22" spans="1:13" ht="12.75">
      <c r="A22" s="11" t="s">
        <v>11</v>
      </c>
      <c r="B22" s="2"/>
      <c r="C22" s="15"/>
      <c r="D22" s="15"/>
      <c r="E22" s="15"/>
      <c r="F22" s="15"/>
      <c r="G22" s="15"/>
      <c r="H22" s="15"/>
      <c r="I22" s="15"/>
      <c r="J22" s="15"/>
      <c r="K22" s="13"/>
      <c r="L22" s="10"/>
      <c r="M22" s="22"/>
    </row>
    <row r="23" spans="1:13" ht="12.75">
      <c r="A23" s="11" t="s">
        <v>5</v>
      </c>
      <c r="B23" s="2"/>
      <c r="C23" s="15"/>
      <c r="D23" s="15"/>
      <c r="E23" s="15"/>
      <c r="F23" s="15"/>
      <c r="G23" s="15"/>
      <c r="H23" s="15"/>
      <c r="I23" s="15"/>
      <c r="J23" s="15"/>
      <c r="K23" s="10"/>
      <c r="L23" s="10"/>
      <c r="M23" s="16"/>
    </row>
    <row r="24" spans="1:13" ht="12.75">
      <c r="A24" s="4" t="s">
        <v>12</v>
      </c>
      <c r="B24" s="2"/>
      <c r="C24" s="15"/>
      <c r="D24" s="15"/>
      <c r="E24" s="15"/>
      <c r="F24" s="15"/>
      <c r="G24" s="15"/>
      <c r="H24" s="15"/>
      <c r="I24" s="15"/>
      <c r="J24" s="15"/>
      <c r="K24" s="10"/>
      <c r="L24" s="10"/>
      <c r="M24" s="16"/>
    </row>
    <row r="25" spans="1:13" ht="12.75">
      <c r="A25" s="2" t="s">
        <v>7</v>
      </c>
      <c r="B25" s="2"/>
      <c r="C25" s="15"/>
      <c r="D25" s="15"/>
      <c r="E25" s="15"/>
      <c r="F25" s="15"/>
      <c r="G25" s="15"/>
      <c r="H25" s="15"/>
      <c r="I25" s="15"/>
      <c r="J25" s="15"/>
      <c r="K25" s="13"/>
      <c r="L25" s="10"/>
      <c r="M25" s="22"/>
    </row>
    <row r="26" spans="1:21" ht="12.75">
      <c r="A26" s="28" t="s">
        <v>13</v>
      </c>
      <c r="B26" s="26"/>
      <c r="C26" s="17">
        <v>556</v>
      </c>
      <c r="D26" s="17">
        <v>21</v>
      </c>
      <c r="E26" s="17">
        <v>449</v>
      </c>
      <c r="F26" s="17">
        <v>19</v>
      </c>
      <c r="G26" s="17">
        <v>481</v>
      </c>
      <c r="H26" s="17">
        <v>20</v>
      </c>
      <c r="I26" s="17">
        <f>175+141+78+127</f>
        <v>521</v>
      </c>
      <c r="J26" s="17">
        <v>20</v>
      </c>
      <c r="K26" s="18">
        <f>-G26+I26</f>
        <v>40</v>
      </c>
      <c r="L26" s="10">
        <f>-H26+J26</f>
        <v>0</v>
      </c>
      <c r="M26" s="19">
        <f>+(K26/E26)*100</f>
        <v>8.908685968819599</v>
      </c>
      <c r="N26" s="27">
        <v>18</v>
      </c>
      <c r="O26" s="27">
        <v>19</v>
      </c>
      <c r="P26" s="27">
        <v>19</v>
      </c>
      <c r="Q26" s="27">
        <v>20</v>
      </c>
      <c r="R26" s="27">
        <v>20</v>
      </c>
      <c r="S26" s="27">
        <v>21</v>
      </c>
      <c r="T26" s="27">
        <v>21</v>
      </c>
      <c r="U26" s="27">
        <v>22</v>
      </c>
    </row>
    <row r="27" spans="1:15" ht="12.75">
      <c r="A27" s="4"/>
      <c r="B27" s="2"/>
      <c r="C27" s="15"/>
      <c r="D27" s="15"/>
      <c r="E27" s="15"/>
      <c r="F27" s="15"/>
      <c r="G27" s="15"/>
      <c r="H27" s="15"/>
      <c r="I27" s="15"/>
      <c r="J27" s="15"/>
      <c r="K27" s="13"/>
      <c r="L27" s="13"/>
      <c r="M27" s="22"/>
      <c r="O27" s="14"/>
    </row>
    <row r="28" spans="1:21" ht="12.75">
      <c r="A28" s="23" t="s">
        <v>14</v>
      </c>
      <c r="B28" s="5"/>
      <c r="C28" s="29">
        <f aca="true" t="shared" si="0" ref="C28:J28">+C18+C20+C26</f>
        <v>1422</v>
      </c>
      <c r="D28" s="29">
        <f t="shared" si="0"/>
        <v>44</v>
      </c>
      <c r="E28" s="29">
        <f t="shared" si="0"/>
        <v>1351</v>
      </c>
      <c r="F28" s="29">
        <f t="shared" si="0"/>
        <v>44</v>
      </c>
      <c r="G28" s="29">
        <f t="shared" si="0"/>
        <v>1415</v>
      </c>
      <c r="H28" s="29">
        <f t="shared" si="0"/>
        <v>45</v>
      </c>
      <c r="I28" s="29">
        <f t="shared" si="0"/>
        <v>1400</v>
      </c>
      <c r="J28" s="29">
        <f t="shared" si="0"/>
        <v>45</v>
      </c>
      <c r="K28" s="18">
        <f>-G28+I28</f>
        <v>-15</v>
      </c>
      <c r="L28" s="10">
        <f>-H28+J28</f>
        <v>0</v>
      </c>
      <c r="M28" s="19">
        <f>+(K28/E28)*100</f>
        <v>-1.1102886750555145</v>
      </c>
      <c r="N28" s="29">
        <f>+N18+N20+N26</f>
        <v>40</v>
      </c>
      <c r="O28" s="27">
        <v>41</v>
      </c>
      <c r="P28" s="29">
        <f>+P18+P20+P26</f>
        <v>44</v>
      </c>
      <c r="Q28" s="29">
        <f>+Q18+Q20+Q26</f>
        <v>46</v>
      </c>
      <c r="R28" s="27">
        <f>SUM(R18:R27)</f>
        <v>45</v>
      </c>
      <c r="S28" s="27">
        <f>SUM(S18:S27)</f>
        <v>46</v>
      </c>
      <c r="T28" s="27">
        <f>SUM(T18:T27)</f>
        <v>46</v>
      </c>
      <c r="U28" s="27">
        <f>SUM(U18:U27)</f>
        <v>47</v>
      </c>
    </row>
    <row r="29" spans="1:13" ht="12.75">
      <c r="A29" s="11"/>
      <c r="B29" s="2"/>
      <c r="C29" s="15"/>
      <c r="D29" s="15"/>
      <c r="E29" s="15"/>
      <c r="F29" s="15"/>
      <c r="G29" s="15"/>
      <c r="H29" s="15"/>
      <c r="I29" s="15"/>
      <c r="J29" s="15"/>
      <c r="K29" s="18"/>
      <c r="L29" s="13"/>
      <c r="M29" s="10"/>
    </row>
    <row r="30" spans="3:13" ht="12.75">
      <c r="C30" s="12"/>
      <c r="D30" s="12"/>
      <c r="E30" s="12"/>
      <c r="F30" s="12"/>
      <c r="G30" s="12"/>
      <c r="H30" s="12"/>
      <c r="I30" s="12"/>
      <c r="J30" s="12"/>
      <c r="K30" s="18"/>
      <c r="L30" s="18"/>
      <c r="M30" s="18"/>
    </row>
    <row r="31" spans="3:13" ht="12.75">
      <c r="C31" s="12"/>
      <c r="D31" s="12"/>
      <c r="E31" s="12"/>
      <c r="F31" s="12"/>
      <c r="G31" s="12"/>
      <c r="H31" s="12"/>
      <c r="I31" s="12"/>
      <c r="J31" s="12"/>
      <c r="K31" s="18"/>
      <c r="L31" s="18"/>
      <c r="M31" s="18"/>
    </row>
    <row r="32" spans="1:21" ht="12.75">
      <c r="A32" s="25" t="s">
        <v>15</v>
      </c>
      <c r="B32" s="26"/>
      <c r="C32" s="17">
        <f>64+33</f>
        <v>97</v>
      </c>
      <c r="D32" s="17"/>
      <c r="E32" s="17">
        <f>41+81</f>
        <v>122</v>
      </c>
      <c r="F32" s="17"/>
      <c r="G32" s="17">
        <v>71</v>
      </c>
      <c r="H32" s="17"/>
      <c r="I32" s="17">
        <v>72</v>
      </c>
      <c r="J32" s="17"/>
      <c r="K32" s="18">
        <f>-G32+I32</f>
        <v>1</v>
      </c>
      <c r="L32" s="10">
        <f>-H32+J32</f>
        <v>0</v>
      </c>
      <c r="M32" s="19">
        <f>+(K32/E32)*100</f>
        <v>0.819672131147541</v>
      </c>
      <c r="N32" s="27"/>
      <c r="O32" s="27"/>
      <c r="P32" s="27"/>
      <c r="Q32" s="27"/>
      <c r="R32" s="27">
        <v>2</v>
      </c>
      <c r="S32" s="27">
        <v>2</v>
      </c>
      <c r="T32" s="27">
        <v>2</v>
      </c>
      <c r="U32" s="27">
        <v>2</v>
      </c>
    </row>
    <row r="33" spans="1:21" ht="12.75">
      <c r="A33" s="2"/>
      <c r="B33" s="2"/>
      <c r="C33" s="15"/>
      <c r="D33" s="15"/>
      <c r="E33" s="15"/>
      <c r="F33" s="15"/>
      <c r="G33" s="15"/>
      <c r="H33" s="15"/>
      <c r="I33" s="15"/>
      <c r="J33" s="15"/>
      <c r="K33" s="13"/>
      <c r="L33" s="13"/>
      <c r="M33" s="22"/>
      <c r="N33" s="14"/>
      <c r="O33" s="14"/>
      <c r="P33" s="14"/>
      <c r="Q33" s="14"/>
      <c r="R33" s="14"/>
      <c r="S33" s="14"/>
      <c r="T33" s="14"/>
      <c r="U33" s="14"/>
    </row>
    <row r="34" spans="1:21" ht="12.75">
      <c r="A34" s="25" t="s">
        <v>16</v>
      </c>
      <c r="B34" s="26"/>
      <c r="C34" s="15"/>
      <c r="D34" s="15"/>
      <c r="E34" s="15"/>
      <c r="F34" s="15"/>
      <c r="G34" s="15"/>
      <c r="H34" s="15"/>
      <c r="I34" s="15"/>
      <c r="J34" s="15"/>
      <c r="K34" s="13"/>
      <c r="L34" s="10"/>
      <c r="M34" s="22"/>
      <c r="N34" s="14"/>
      <c r="O34" s="14"/>
      <c r="P34" s="14"/>
      <c r="Q34" s="14"/>
      <c r="R34" s="14"/>
      <c r="S34" s="14"/>
      <c r="T34" s="14"/>
      <c r="U34" s="14"/>
    </row>
    <row r="35" spans="1:21" ht="12.75">
      <c r="A35" s="25" t="s">
        <v>7</v>
      </c>
      <c r="B35" s="26"/>
      <c r="C35" s="30">
        <f>+C28+C32</f>
        <v>1519</v>
      </c>
      <c r="D35" s="30">
        <v>44</v>
      </c>
      <c r="E35" s="30">
        <f>+E28+E32</f>
        <v>1473</v>
      </c>
      <c r="F35" s="30">
        <v>44</v>
      </c>
      <c r="G35" s="30">
        <f>+G28+G32</f>
        <v>1486</v>
      </c>
      <c r="H35" s="30">
        <v>45</v>
      </c>
      <c r="I35" s="30">
        <f>+I28+I32</f>
        <v>1472</v>
      </c>
      <c r="J35" s="30">
        <v>45</v>
      </c>
      <c r="K35" s="18">
        <f>-G35+I35</f>
        <v>-14</v>
      </c>
      <c r="L35" s="10">
        <f>-H35+J35</f>
        <v>0</v>
      </c>
      <c r="M35" s="19">
        <f>+(K35/E35)*100</f>
        <v>-0.9504412763068567</v>
      </c>
      <c r="N35" s="27">
        <f aca="true" t="shared" si="1" ref="N35:U35">SUM(N28:N34)</f>
        <v>40</v>
      </c>
      <c r="O35" s="27">
        <f t="shared" si="1"/>
        <v>41</v>
      </c>
      <c r="P35" s="27">
        <f t="shared" si="1"/>
        <v>44</v>
      </c>
      <c r="Q35" s="27">
        <f t="shared" si="1"/>
        <v>46</v>
      </c>
      <c r="R35" s="27">
        <f t="shared" si="1"/>
        <v>47</v>
      </c>
      <c r="S35" s="27">
        <f t="shared" si="1"/>
        <v>48</v>
      </c>
      <c r="T35" s="27">
        <f t="shared" si="1"/>
        <v>48</v>
      </c>
      <c r="U35" s="27">
        <f t="shared" si="1"/>
        <v>49</v>
      </c>
    </row>
    <row r="36" spans="1:17" ht="12.75">
      <c r="A36" s="40" t="s">
        <v>24</v>
      </c>
      <c r="B36" s="2"/>
      <c r="C36" s="31"/>
      <c r="D36" s="31" t="s">
        <v>22</v>
      </c>
      <c r="E36" s="31"/>
      <c r="F36" s="31" t="s">
        <v>23</v>
      </c>
      <c r="G36" s="31"/>
      <c r="H36" s="31" t="s">
        <v>23</v>
      </c>
      <c r="I36" s="31"/>
      <c r="J36" s="31" t="s">
        <v>23</v>
      </c>
      <c r="K36" s="31"/>
      <c r="L36" s="31"/>
      <c r="M36" s="31"/>
      <c r="N36" s="14"/>
      <c r="O36" s="14"/>
      <c r="P36" s="14"/>
      <c r="Q36" s="14"/>
    </row>
    <row r="37" spans="1:17" ht="12.75">
      <c r="A37" s="32" t="s">
        <v>17</v>
      </c>
      <c r="B37" s="2"/>
      <c r="C37" s="31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14"/>
      <c r="O37" s="14"/>
      <c r="P37" s="14"/>
      <c r="Q37" s="14"/>
    </row>
    <row r="38" spans="1:19" ht="12.75">
      <c r="A38" s="37" t="s">
        <v>27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14"/>
      <c r="Q38" s="14"/>
      <c r="R38" s="14"/>
      <c r="S38" s="14"/>
    </row>
    <row r="39" spans="1:2" ht="12.75">
      <c r="A39" t="s">
        <v>28</v>
      </c>
      <c r="B39" s="38"/>
    </row>
  </sheetData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Eierstadt</dc:creator>
  <cp:keywords/>
  <dc:description/>
  <cp:lastModifiedBy>UUF</cp:lastModifiedBy>
  <cp:lastPrinted>2006-03-24T12:09:59Z</cp:lastPrinted>
  <dcterms:created xsi:type="dcterms:W3CDTF">2001-04-25T13:21:31Z</dcterms:created>
  <dcterms:modified xsi:type="dcterms:W3CDTF">2006-09-01T10:21:17Z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LocalDocument">
    <vt:bool>true</vt:bool>
  </property>
  <property fmtid="{D5CDD505-2E9C-101B-9397-08002B2CF9AE}" pid="3" name="ICLInviaDocumentId">
    <vt:lpwstr>{FCB29B45-9469-4A7F-99FF-18A560119466}</vt:lpwstr>
  </property>
  <property fmtid="{D5CDD505-2E9C-101B-9397-08002B2CF9AE}" pid="4" name="ICLInviaNewDocument">
    <vt:bool>false</vt:bool>
  </property>
  <property fmtid="{D5CDD505-2E9C-101B-9397-08002B2CF9AE}" pid="5" name="eDocWrapped">
    <vt:bool>true</vt:bool>
  </property>
  <property fmtid="{D5CDD505-2E9C-101B-9397-08002B2CF9AE}" pid="6" name="ICLInviaDenyAllSaves">
    <vt:bool>false</vt:bool>
  </property>
  <property fmtid="{D5CDD505-2E9C-101B-9397-08002B2CF9AE}" pid="7" name="ICLInviaReadOnly">
    <vt:bool>false</vt:bool>
  </property>
  <property fmtid="{D5CDD505-2E9C-101B-9397-08002B2CF9AE}" pid="8" name="ICLInviaTemplate">
    <vt:bool>false</vt:bool>
  </property>
  <property fmtid="{D5CDD505-2E9C-101B-9397-08002B2CF9AE}" pid="9" name="ICLInviaForceDisplaySaveAs">
    <vt:bool>false</vt:bool>
  </property>
  <property fmtid="{D5CDD505-2E9C-101B-9397-08002B2CF9AE}" pid="10" name="ICLInviaIsBeingSaved">
    <vt:bool>false</vt:bool>
  </property>
  <property fmtid="{D5CDD505-2E9C-101B-9397-08002B2CF9AE}" pid="11" name="FujitsuDocumentOpenedAndNotYetMarkedAsEDocInExcel">
    <vt:bool>false</vt:bool>
  </property>
</Properties>
</file>