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<sst xmlns="http://schemas.openxmlformats.org/spreadsheetml/2006/main" count="120" uniqueCount="79">
  <si>
    <t>LCP</t>
  </si>
  <si>
    <t>Forklarende tekst</t>
  </si>
  <si>
    <t>Beløb t. kr.</t>
  </si>
  <si>
    <t>Økonomiudvalget</t>
  </si>
  <si>
    <t>I alt Økonomiudvalget</t>
  </si>
  <si>
    <t>Kultur- og Fritidsudvalget</t>
  </si>
  <si>
    <t>I alt Kultur- og Fritidsudvalget</t>
  </si>
  <si>
    <t>Børne- og Ungdomsudvalget</t>
  </si>
  <si>
    <t>I alt Børne- og Ungdomsudvalget</t>
  </si>
  <si>
    <t>Sundheds- og Omsorgsudvalget</t>
  </si>
  <si>
    <t>I alt Sundheds- og Omsorgsudvalget</t>
  </si>
  <si>
    <t>Socialudvalget</t>
  </si>
  <si>
    <t>I alt Socialudvalget</t>
  </si>
  <si>
    <t>Teknik- og Miljøudvalget</t>
  </si>
  <si>
    <t>I alt Teknik- og Miljøudvalget</t>
  </si>
  <si>
    <t>Beskæftigelses- og Integrationsudvalget</t>
  </si>
  <si>
    <t>I alt Beskæftigelses- og Integrationsudvalget</t>
  </si>
  <si>
    <t>I alt alle udvalg</t>
  </si>
  <si>
    <t>2010 og frem</t>
  </si>
  <si>
    <t>Pas og Kørekort - lov om offentlig betaling.</t>
  </si>
  <si>
    <t>Elektronisk betalingsforvaltning</t>
  </si>
  <si>
    <t>Ændring af lov om arbejdsmiljø</t>
  </si>
  <si>
    <t>Prøvelses- og vielsesmyndighedens behandling af sager om navneændring på bryllupsdagen</t>
  </si>
  <si>
    <t>Bekendtgørelse om ændring af bekendtgørelse om Tilbudsportalen</t>
  </si>
  <si>
    <t>Lov om friplejeboliger</t>
  </si>
  <si>
    <t>Tilsyn på plejehjem</t>
  </si>
  <si>
    <t>Omkostningsbaserede takster</t>
  </si>
  <si>
    <t>Vævsloven</t>
  </si>
  <si>
    <t>Bekendtgørelse om sammenlignelig brugerinformation</t>
  </si>
  <si>
    <t>Henførelse af alle sundhedslovens ydelser under koordineringsreglerne i EF-forordning 1408/71</t>
  </si>
  <si>
    <t>Diæter, erstatning for dokumenteret tabt arbejdsfortjeneste og udgiftsgodtgørelse til medlemmer af ældreråd</t>
  </si>
  <si>
    <t xml:space="preserve">Anskaffelse af hjælpemidler </t>
  </si>
  <si>
    <t>Dokumentation på ældreområdet</t>
  </si>
  <si>
    <t xml:space="preserve">Ændring af lov om individuel boligstøtte (nedsættelse af aldersgrænsen fra 23 til 18 år for, hvornår børn indgår i boligstøtteberegningen som børn) </t>
  </si>
  <si>
    <t xml:space="preserve">Bekendtgørelse om omkostningsbaserede takster for kommunale tilbud (kommunalreform) </t>
  </si>
  <si>
    <t>Forslag til lov om ændring af lov om social service (styrkelse af ungdomssanktionen)</t>
  </si>
  <si>
    <t xml:space="preserve">Bekendtgørelse om ændring af bekendtgørelse om støtte til køb af bil </t>
  </si>
  <si>
    <t>Bekendtgørelse om ændring af bekendtgørelse om hjælp til anskaffelse af hjælpemidler og forbrugsgoder efter serviceloven</t>
  </si>
  <si>
    <t>Øget indsats rettet specielt mod hepatitis C blandt misbrugere - Udmøntning af initiativ fra satspuljen</t>
  </si>
  <si>
    <t>Bekendtgørelse om håndtering af affald i form af motordrevne køretøjer og affaldsfraktioner herfra</t>
  </si>
  <si>
    <t>Vejledning om områdeklassificering</t>
  </si>
  <si>
    <t>Bekendtgørelse om anmeldelse af visse jordflytninger</t>
  </si>
  <si>
    <t>Ændring af lov om fleksjob</t>
  </si>
  <si>
    <t>Styrket sygefraværsindsats med ny visitation og opfølgning i sygedagpengesager</t>
  </si>
  <si>
    <t xml:space="preserve">ændring af lov om arbejdsmiljø </t>
  </si>
  <si>
    <t>Lov om seniorjob</t>
  </si>
  <si>
    <t>Velfærdsreform</t>
  </si>
  <si>
    <t>Udvidelse af regler om forlængelse af sygedagpengeperioden</t>
  </si>
  <si>
    <t>Sygedagpenge til delvist sygemeldte</t>
  </si>
  <si>
    <t>Sammenlignelig brugerinformation</t>
  </si>
  <si>
    <t>Elevplaner</t>
  </si>
  <si>
    <t>Test i folkeskolen</t>
  </si>
  <si>
    <t>Mentorordning</t>
  </si>
  <si>
    <t>Ændring af lov om folkeskolen - 1talsmarkering fra LCP 2005/06</t>
  </si>
  <si>
    <t>Tilskud til dagtilbud mv. - 1talsmarkering fra LCP 2005/06</t>
  </si>
  <si>
    <t>Dagtilbudsloven</t>
  </si>
  <si>
    <t>Forældreansvarsloven</t>
  </si>
  <si>
    <t>Arbejdsmiljøloven</t>
  </si>
  <si>
    <t>Revisionen</t>
  </si>
  <si>
    <t>I alt Revisionen</t>
  </si>
  <si>
    <t>Beredskabskommissionen</t>
  </si>
  <si>
    <t>I alt Beredskabskommissionen</t>
  </si>
  <si>
    <t xml:space="preserve">Heraf </t>
  </si>
  <si>
    <t>Serviceudgifter</t>
  </si>
  <si>
    <t>Ikke service (EO og anlæg)</t>
  </si>
  <si>
    <t>Samlet aftale om bygningsreglement 07 mv.</t>
  </si>
  <si>
    <t>Ændring af lov om byfornyelse (styrkelse af kommunernes incitamenter til udgiftsbegrænsning</t>
  </si>
  <si>
    <t>Ungdomsuddannelse til unge under 25 år</t>
  </si>
  <si>
    <t>Ændring af lov om social pension og andre love (Førtidspensionsreform)</t>
  </si>
  <si>
    <t>Ændring af lov om social pension og lov om individuel boligstøtte (Fohøjelse af den supplerende pensionsydelse og undtagelse heraf i bregningsgrundlaget for boligstøtte)</t>
  </si>
  <si>
    <t>Ændring af lov om aktiv socialpolitik</t>
  </si>
  <si>
    <t>Ændring af lov om social service og lov om retsikkerhed og administration på det sociale område (anbringelsesreform)</t>
  </si>
  <si>
    <t>Ændring af lov om social service og lov om tilbageholdelse af stofmisbrugere i behandling (Ændring af anvendelsesområdet for reglerne om særlig støtte til børn og unge)</t>
  </si>
  <si>
    <t xml:space="preserve">Ændring af lov om retssikkerhed og administration på det sociale område (pligt til at genvurdere hjælpen til personer som udsættes af beboelseslejemål) </t>
  </si>
  <si>
    <t>Indførelse af metadoninjektion som behandlingsmulighed.</t>
  </si>
  <si>
    <t>Vejledning om ordination af afhængighedsskabende lægemidler og behandling af personer med stofmisbrug</t>
  </si>
  <si>
    <t>Kommunale udgifter ved køb af medicinsk substitutionsbehandling</t>
  </si>
  <si>
    <t>Efterregulering af ændring af produktionsskoleloven</t>
  </si>
  <si>
    <t>Bilag 3. DUT-puljens fordeling på udvalg i 2008 og frem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</si>
</sst>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1" xfId="18" applyFont="1" applyFill="1" applyBorder="1" applyAlignment="1">
      <alignment horizontal="right"/>
      <protection/>
    </xf>
    <xf numFmtId="0" fontId="3" fillId="0" borderId="1" xfId="18" applyFont="1" applyFill="1" applyBorder="1" applyAlignment="1">
      <alignment wrapText="1"/>
      <protection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1" xfId="18" applyFont="1" applyFill="1" applyBorder="1" applyAlignment="1">
      <alignment/>
      <protection/>
    </xf>
    <xf numFmtId="0" fontId="3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18" applyFont="1" applyFill="1" applyBorder="1">
      <alignment/>
      <protection/>
    </xf>
    <xf numFmtId="3" fontId="3" fillId="0" borderId="1" xfId="18" applyNumberFormat="1" applyFont="1" applyFill="1" applyBorder="1" applyAlignment="1">
      <alignment wrapText="1"/>
      <protection/>
    </xf>
    <xf numFmtId="0" fontId="3" fillId="0" borderId="1" xfId="18" applyFont="1" applyFill="1" applyBorder="1" applyAlignment="1">
      <alignment vertical="top" wrapText="1"/>
      <protection/>
    </xf>
    <xf numFmtId="3" fontId="0" fillId="0" borderId="0" xfId="18" applyNumberFormat="1" applyFont="1" applyFill="1" applyBorder="1" applyAlignment="1">
      <alignment vertical="top" wrapText="1"/>
      <protection/>
    </xf>
    <xf numFmtId="0" fontId="3" fillId="0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2" xfId="18" applyFont="1" applyFill="1" applyBorder="1">
      <alignment/>
      <protection/>
    </xf>
    <xf numFmtId="0" fontId="3" fillId="0" borderId="3" xfId="18" applyFont="1" applyFill="1" applyBorder="1" applyAlignment="1">
      <alignment horizontal="right"/>
      <protection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left" wrapText="1"/>
    </xf>
    <xf numFmtId="0" fontId="3" fillId="0" borderId="0" xfId="18" applyFont="1" applyFill="1" applyBorder="1">
      <alignment/>
      <protection/>
    </xf>
    <xf numFmtId="0" fontId="3" fillId="0" borderId="4" xfId="18" applyFont="1" applyFill="1" applyBorder="1">
      <alignment/>
      <protection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1" xfId="18" applyNumberFormat="1" applyFont="1" applyFill="1" applyBorder="1" applyAlignment="1">
      <alignment horizontal="right"/>
      <protection/>
    </xf>
    <xf numFmtId="3" fontId="5" fillId="0" borderId="1" xfId="0" applyNumberFormat="1" applyFont="1" applyFill="1" applyBorder="1" applyAlignment="1">
      <alignment horizontal="right"/>
    </xf>
    <xf numFmtId="3" fontId="3" fillId="0" borderId="1" xfId="18" applyNumberFormat="1" applyFont="1" applyFill="1" applyBorder="1" applyAlignment="1">
      <alignment horizontal="right" wrapText="1"/>
      <protection/>
    </xf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5" xfId="18" applyFont="1" applyFill="1" applyBorder="1" applyAlignment="1">
      <alignment wrapText="1"/>
      <protection/>
    </xf>
    <xf numFmtId="0" fontId="3" fillId="0" borderId="5" xfId="18" applyFont="1" applyFill="1" applyBorder="1" applyAlignment="1">
      <alignment/>
      <protection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3" fillId="0" borderId="3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5" xfId="0" applyFont="1" applyFill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3" fontId="3" fillId="0" borderId="3" xfId="0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 vertical="top" wrapText="1"/>
    </xf>
    <xf numFmtId="0" fontId="5" fillId="0" borderId="5" xfId="0" applyFont="1" applyFill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right"/>
    </xf>
    <xf numFmtId="3" fontId="3" fillId="0" borderId="8" xfId="18" applyNumberFormat="1" applyFont="1" applyFill="1" applyBorder="1" applyAlignment="1">
      <alignment horizontal="right" wrapText="1"/>
      <protection/>
    </xf>
    <xf numFmtId="3" fontId="3" fillId="0" borderId="8" xfId="18" applyNumberFormat="1" applyFont="1" applyFill="1" applyBorder="1" applyAlignment="1">
      <alignment wrapText="1"/>
      <protection/>
    </xf>
    <xf numFmtId="0" fontId="3" fillId="0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4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4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3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 [0]" xfId="17"/>
    <cellStyle name="Normal_DUT-sager 2000-2003 (skema)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UT\DUT-s&#230;son%202006-2007\DUT%20opg&#248;relse%202006-2007%201608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UT\DUT-s&#230;son%202006-2007\DUT%20opg&#248;relse%202006-2007%201408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UT\DUT-s&#230;son%202006-2007\DUT%20opg&#248;relse%202006-2007%202008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let"/>
      <sheetName val="LCP"/>
      <sheetName val="ØU"/>
      <sheetName val="KFU"/>
      <sheetName val="BUU"/>
      <sheetName val="SOU"/>
      <sheetName val="SUD"/>
      <sheetName val="TMU"/>
      <sheetName val="BIU"/>
      <sheetName val="Ber"/>
      <sheetName val="REV"/>
    </sheetNames>
    <sheetDataSet>
      <sheetData sheetId="4">
        <row r="8">
          <cell r="H8">
            <v>7</v>
          </cell>
          <cell r="I8">
            <v>7</v>
          </cell>
          <cell r="J8">
            <v>7</v>
          </cell>
        </row>
        <row r="9">
          <cell r="H9">
            <v>153</v>
          </cell>
          <cell r="I9">
            <v>153</v>
          </cell>
          <cell r="J9">
            <v>153</v>
          </cell>
        </row>
        <row r="10">
          <cell r="H10">
            <v>851</v>
          </cell>
        </row>
        <row r="11">
          <cell r="H11">
            <v>1399</v>
          </cell>
          <cell r="I11">
            <v>1052</v>
          </cell>
          <cell r="J11">
            <v>1052</v>
          </cell>
        </row>
        <row r="12">
          <cell r="H12">
            <v>441</v>
          </cell>
          <cell r="I12">
            <v>441</v>
          </cell>
          <cell r="J12">
            <v>441</v>
          </cell>
        </row>
        <row r="13">
          <cell r="H13">
            <v>6479</v>
          </cell>
          <cell r="I13">
            <v>6479</v>
          </cell>
          <cell r="J13">
            <v>6479</v>
          </cell>
        </row>
        <row r="14">
          <cell r="H14">
            <v>408</v>
          </cell>
          <cell r="I14">
            <v>980</v>
          </cell>
        </row>
        <row r="15">
          <cell r="H15">
            <v>459</v>
          </cell>
          <cell r="I15">
            <v>887</v>
          </cell>
        </row>
        <row r="16">
          <cell r="J16">
            <v>1600</v>
          </cell>
        </row>
        <row r="17">
          <cell r="J17">
            <v>-33.92</v>
          </cell>
        </row>
        <row r="19">
          <cell r="H19">
            <v>76</v>
          </cell>
          <cell r="I19">
            <v>76</v>
          </cell>
          <cell r="J19">
            <v>76</v>
          </cell>
        </row>
        <row r="20">
          <cell r="H20">
            <v>44</v>
          </cell>
          <cell r="I20">
            <v>44</v>
          </cell>
          <cell r="J20">
            <v>44</v>
          </cell>
        </row>
        <row r="22">
          <cell r="H22">
            <v>-169</v>
          </cell>
          <cell r="I22">
            <v>-169</v>
          </cell>
          <cell r="J22">
            <v>-169</v>
          </cell>
        </row>
      </sheetData>
      <sheetData sheetId="5">
        <row r="8">
          <cell r="H8">
            <v>84.8</v>
          </cell>
        </row>
        <row r="9">
          <cell r="H9">
            <v>254.4</v>
          </cell>
          <cell r="I9">
            <v>288.32</v>
          </cell>
          <cell r="J9">
            <v>271.36</v>
          </cell>
        </row>
        <row r="11">
          <cell r="H11">
            <v>262.88</v>
          </cell>
          <cell r="I11">
            <v>262.88</v>
          </cell>
          <cell r="J11">
            <v>262.88</v>
          </cell>
        </row>
        <row r="12">
          <cell r="H12">
            <v>8.206451612903226</v>
          </cell>
          <cell r="I12">
            <v>8.206451612903226</v>
          </cell>
          <cell r="J12">
            <v>8.206451612903226</v>
          </cell>
        </row>
        <row r="13">
          <cell r="H13">
            <v>33.92</v>
          </cell>
          <cell r="I13">
            <v>33.92</v>
          </cell>
          <cell r="J13">
            <v>33.92</v>
          </cell>
        </row>
        <row r="14">
          <cell r="H14">
            <v>8</v>
          </cell>
          <cell r="I14">
            <v>8</v>
          </cell>
          <cell r="J14">
            <v>8</v>
          </cell>
        </row>
        <row r="15">
          <cell r="H15">
            <v>21</v>
          </cell>
          <cell r="I15">
            <v>21</v>
          </cell>
          <cell r="J15">
            <v>21</v>
          </cell>
        </row>
        <row r="16">
          <cell r="H16">
            <v>1</v>
          </cell>
          <cell r="I16">
            <v>1</v>
          </cell>
          <cell r="J16">
            <v>1</v>
          </cell>
        </row>
        <row r="17">
          <cell r="H17">
            <v>14</v>
          </cell>
          <cell r="I17">
            <v>14</v>
          </cell>
          <cell r="J17">
            <v>14</v>
          </cell>
        </row>
        <row r="18">
          <cell r="H18">
            <v>2</v>
          </cell>
          <cell r="I18">
            <v>2</v>
          </cell>
          <cell r="J18">
            <v>2</v>
          </cell>
        </row>
        <row r="19">
          <cell r="H19">
            <v>652.96</v>
          </cell>
          <cell r="I19">
            <v>652.96</v>
          </cell>
          <cell r="J19">
            <v>652.96</v>
          </cell>
        </row>
        <row r="20">
          <cell r="H20">
            <v>63.82795698924731</v>
          </cell>
          <cell r="I20">
            <v>63.82795698924731</v>
          </cell>
          <cell r="J20">
            <v>63.82795698924731</v>
          </cell>
        </row>
        <row r="21">
          <cell r="H21">
            <v>3.6473118279569894</v>
          </cell>
          <cell r="I21">
            <v>3.6473118279569894</v>
          </cell>
          <cell r="J21">
            <v>3.6473118279569894</v>
          </cell>
        </row>
        <row r="22">
          <cell r="H22">
            <v>67.84</v>
          </cell>
          <cell r="I22">
            <v>67.84</v>
          </cell>
          <cell r="J22">
            <v>67.84</v>
          </cell>
        </row>
        <row r="23">
          <cell r="H23">
            <v>-112</v>
          </cell>
          <cell r="I23">
            <v>-112</v>
          </cell>
          <cell r="J23">
            <v>-112</v>
          </cell>
        </row>
      </sheetData>
      <sheetData sheetId="6">
        <row r="8">
          <cell r="J8">
            <v>-2560.96</v>
          </cell>
        </row>
        <row r="9">
          <cell r="J9">
            <v>-237.44</v>
          </cell>
        </row>
        <row r="10">
          <cell r="H10">
            <v>2255.68</v>
          </cell>
          <cell r="I10">
            <v>2315.04</v>
          </cell>
          <cell r="J10">
            <v>2391.36</v>
          </cell>
        </row>
        <row r="11">
          <cell r="H11">
            <v>271.36</v>
          </cell>
          <cell r="I11">
            <v>271.36</v>
          </cell>
          <cell r="J11">
            <v>271.36</v>
          </cell>
        </row>
        <row r="12">
          <cell r="J12">
            <v>424</v>
          </cell>
        </row>
        <row r="13">
          <cell r="H13">
            <v>1348.3200000000002</v>
          </cell>
          <cell r="I13">
            <v>1348.3200000000002</v>
          </cell>
          <cell r="J13">
            <v>1348.3200000000002</v>
          </cell>
        </row>
        <row r="14">
          <cell r="H14">
            <v>161.12</v>
          </cell>
          <cell r="I14">
            <v>161.12</v>
          </cell>
          <cell r="J14">
            <v>161.12</v>
          </cell>
        </row>
        <row r="15">
          <cell r="H15">
            <v>26.97</v>
          </cell>
          <cell r="I15">
            <v>26.97</v>
          </cell>
          <cell r="J15">
            <v>26.97</v>
          </cell>
        </row>
        <row r="16">
          <cell r="H16">
            <v>1327.968</v>
          </cell>
          <cell r="I16">
            <v>1327.968</v>
          </cell>
          <cell r="J16">
            <v>1327.968</v>
          </cell>
        </row>
        <row r="17">
          <cell r="H17">
            <v>73.776</v>
          </cell>
          <cell r="I17">
            <v>73.776</v>
          </cell>
          <cell r="J17">
            <v>73.776</v>
          </cell>
        </row>
        <row r="18">
          <cell r="H18">
            <v>73.776</v>
          </cell>
          <cell r="I18">
            <v>73.776</v>
          </cell>
          <cell r="J18">
            <v>73.776</v>
          </cell>
        </row>
        <row r="19">
          <cell r="H19">
            <v>440.96</v>
          </cell>
          <cell r="I19">
            <v>440.96</v>
          </cell>
          <cell r="J19">
            <v>440.96</v>
          </cell>
        </row>
        <row r="20">
          <cell r="H20">
            <v>33.92</v>
          </cell>
          <cell r="I20">
            <v>42.4</v>
          </cell>
          <cell r="J20">
            <v>42.4</v>
          </cell>
        </row>
        <row r="21">
          <cell r="H21">
            <v>51.0496</v>
          </cell>
          <cell r="I21">
            <v>51.0496</v>
          </cell>
          <cell r="J21">
            <v>51.0496</v>
          </cell>
        </row>
        <row r="22">
          <cell r="H22">
            <v>364.64</v>
          </cell>
          <cell r="I22">
            <v>364.64</v>
          </cell>
          <cell r="J22">
            <v>364.64</v>
          </cell>
        </row>
        <row r="23">
          <cell r="H23">
            <v>415.52</v>
          </cell>
          <cell r="I23">
            <v>415.52</v>
          </cell>
          <cell r="J23">
            <v>415.52</v>
          </cell>
        </row>
        <row r="24">
          <cell r="H24">
            <v>695.36</v>
          </cell>
          <cell r="I24">
            <v>856.48</v>
          </cell>
          <cell r="J24">
            <v>856.48</v>
          </cell>
        </row>
        <row r="25">
          <cell r="H25">
            <v>220.48</v>
          </cell>
          <cell r="I25">
            <v>220.48</v>
          </cell>
          <cell r="J25">
            <v>220.48</v>
          </cell>
        </row>
        <row r="26">
          <cell r="H26">
            <v>4695</v>
          </cell>
          <cell r="I26">
            <v>4695</v>
          </cell>
          <cell r="J26">
            <v>4695</v>
          </cell>
        </row>
        <row r="27">
          <cell r="H27">
            <v>16</v>
          </cell>
          <cell r="I27">
            <v>16</v>
          </cell>
          <cell r="J27">
            <v>16</v>
          </cell>
        </row>
      </sheetData>
      <sheetData sheetId="7">
        <row r="8">
          <cell r="H8">
            <v>220.48</v>
          </cell>
          <cell r="I8">
            <v>-127.2</v>
          </cell>
          <cell r="J8">
            <v>-127.2</v>
          </cell>
        </row>
        <row r="9">
          <cell r="J9">
            <v>76.32000000000001</v>
          </cell>
        </row>
        <row r="12">
          <cell r="H12">
            <v>-67.84</v>
          </cell>
          <cell r="I12">
            <v>-67.84</v>
          </cell>
          <cell r="J12">
            <v>-67.84</v>
          </cell>
        </row>
        <row r="13">
          <cell r="H13">
            <v>76.32000000000001</v>
          </cell>
          <cell r="I13">
            <v>76.32000000000001</v>
          </cell>
        </row>
        <row r="15">
          <cell r="H15">
            <v>25.44</v>
          </cell>
          <cell r="I15">
            <v>8.48</v>
          </cell>
        </row>
        <row r="16">
          <cell r="H16">
            <v>5</v>
          </cell>
          <cell r="I16">
            <v>5</v>
          </cell>
          <cell r="J16">
            <v>5</v>
          </cell>
        </row>
        <row r="17">
          <cell r="H17">
            <v>-16</v>
          </cell>
          <cell r="I17">
            <v>-16</v>
          </cell>
          <cell r="J17">
            <v>-16</v>
          </cell>
        </row>
      </sheetData>
      <sheetData sheetId="8">
        <row r="8">
          <cell r="H8">
            <v>4796</v>
          </cell>
          <cell r="I8">
            <v>3189</v>
          </cell>
          <cell r="J8">
            <v>3189</v>
          </cell>
        </row>
        <row r="9">
          <cell r="H9">
            <v>288</v>
          </cell>
          <cell r="I9">
            <v>288</v>
          </cell>
          <cell r="J9">
            <v>288</v>
          </cell>
        </row>
        <row r="10">
          <cell r="H10">
            <v>7</v>
          </cell>
          <cell r="I10">
            <v>7</v>
          </cell>
          <cell r="J10">
            <v>7</v>
          </cell>
        </row>
        <row r="11">
          <cell r="H11">
            <v>17</v>
          </cell>
          <cell r="I11">
            <v>34</v>
          </cell>
          <cell r="J11">
            <v>51</v>
          </cell>
        </row>
        <row r="12">
          <cell r="H12">
            <v>5020</v>
          </cell>
          <cell r="I12">
            <v>10066</v>
          </cell>
          <cell r="J12">
            <v>15086</v>
          </cell>
        </row>
        <row r="13">
          <cell r="H13">
            <v>3781</v>
          </cell>
          <cell r="I13">
            <v>6868</v>
          </cell>
          <cell r="J13">
            <v>6695</v>
          </cell>
        </row>
        <row r="14">
          <cell r="H14">
            <v>-14</v>
          </cell>
          <cell r="I14">
            <v>-14</v>
          </cell>
          <cell r="J14">
            <v>-14</v>
          </cell>
        </row>
        <row r="15">
          <cell r="H15">
            <v>3862</v>
          </cell>
          <cell r="I15">
            <v>5891</v>
          </cell>
          <cell r="J15">
            <v>5891</v>
          </cell>
        </row>
        <row r="16">
          <cell r="H16">
            <v>2666</v>
          </cell>
          <cell r="I16">
            <v>2666</v>
          </cell>
          <cell r="J16">
            <v>2666</v>
          </cell>
        </row>
        <row r="17">
          <cell r="H17">
            <v>-1401</v>
          </cell>
          <cell r="I17">
            <v>-2102</v>
          </cell>
          <cell r="J17">
            <v>-2102</v>
          </cell>
        </row>
      </sheetData>
      <sheetData sheetId="9">
        <row r="9">
          <cell r="H9">
            <v>-5</v>
          </cell>
          <cell r="I9">
            <v>-5</v>
          </cell>
          <cell r="J9">
            <v>-5</v>
          </cell>
        </row>
      </sheetData>
      <sheetData sheetId="10">
        <row r="8">
          <cell r="H8">
            <v>247</v>
          </cell>
          <cell r="I8">
            <v>247</v>
          </cell>
          <cell r="J8">
            <v>247</v>
          </cell>
        </row>
        <row r="9">
          <cell r="H9">
            <v>166</v>
          </cell>
          <cell r="I9">
            <v>166</v>
          </cell>
          <cell r="J9">
            <v>166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mlet"/>
      <sheetName val="LCP"/>
      <sheetName val="ØU"/>
      <sheetName val="KFU"/>
      <sheetName val="BUU"/>
      <sheetName val="SOU"/>
      <sheetName val="SUD"/>
      <sheetName val="TMU"/>
      <sheetName val="BIU"/>
      <sheetName val="Ber"/>
      <sheetName val="REV"/>
    </sheetNames>
    <sheetDataSet>
      <sheetData sheetId="2">
        <row r="30">
          <cell r="H30">
            <v>423.96</v>
          </cell>
          <cell r="I30">
            <v>423.96</v>
          </cell>
          <cell r="J30">
            <v>423.96</v>
          </cell>
        </row>
        <row r="31">
          <cell r="H31">
            <v>0</v>
          </cell>
          <cell r="I31">
            <v>0</v>
          </cell>
          <cell r="J31">
            <v>0</v>
          </cell>
        </row>
      </sheetData>
      <sheetData sheetId="3">
        <row r="29">
          <cell r="H29">
            <v>12.96</v>
          </cell>
          <cell r="I29">
            <v>12.96</v>
          </cell>
          <cell r="J29">
            <v>12.96</v>
          </cell>
        </row>
      </sheetData>
      <sheetData sheetId="4">
        <row r="24">
          <cell r="H24">
            <v>0</v>
          </cell>
          <cell r="I24">
            <v>0</v>
          </cell>
          <cell r="J24">
            <v>0</v>
          </cell>
        </row>
      </sheetData>
      <sheetData sheetId="5">
        <row r="35">
          <cell r="H35">
            <v>1112.0817204301075</v>
          </cell>
          <cell r="I35">
            <v>1112.0817204301075</v>
          </cell>
          <cell r="J35">
            <v>1112.0817204301075</v>
          </cell>
        </row>
        <row r="36">
          <cell r="H36">
            <v>254.4</v>
          </cell>
          <cell r="I36">
            <v>288.32</v>
          </cell>
          <cell r="J36">
            <v>271.36</v>
          </cell>
        </row>
      </sheetData>
      <sheetData sheetId="6">
        <row r="28">
          <cell r="H28">
            <v>-94</v>
          </cell>
          <cell r="I28">
            <v>-94</v>
          </cell>
          <cell r="J28">
            <v>-94</v>
          </cell>
        </row>
        <row r="29">
          <cell r="H29">
            <v>9850.8596</v>
          </cell>
          <cell r="I29">
            <v>10020.459599999998</v>
          </cell>
          <cell r="J29">
            <v>10444.459599999998</v>
          </cell>
        </row>
        <row r="30">
          <cell r="H30">
            <v>2527.04</v>
          </cell>
          <cell r="I30">
            <v>2586.4</v>
          </cell>
          <cell r="J30">
            <v>-135.67999999999995</v>
          </cell>
        </row>
      </sheetData>
      <sheetData sheetId="7">
        <row r="31">
          <cell r="H31">
            <v>243.39999999999998</v>
          </cell>
          <cell r="I31">
            <v>-121.24000000000001</v>
          </cell>
          <cell r="J31">
            <v>-206.04000000000002</v>
          </cell>
        </row>
        <row r="32">
          <cell r="J32">
            <v>76.32000000000001</v>
          </cell>
        </row>
      </sheetData>
      <sheetData sheetId="8">
        <row r="33">
          <cell r="H33">
            <v>8875</v>
          </cell>
          <cell r="I33">
            <v>10372</v>
          </cell>
          <cell r="J33">
            <v>10216</v>
          </cell>
        </row>
        <row r="34">
          <cell r="H34">
            <v>10147</v>
          </cell>
          <cell r="I34">
            <v>16521</v>
          </cell>
          <cell r="J34">
            <v>21541</v>
          </cell>
        </row>
      </sheetData>
      <sheetData sheetId="9">
        <row r="30">
          <cell r="H30">
            <v>-5</v>
          </cell>
          <cell r="I30">
            <v>-5</v>
          </cell>
          <cell r="J30">
            <v>-5</v>
          </cell>
        </row>
      </sheetData>
      <sheetData sheetId="10">
        <row r="30">
          <cell r="H30">
            <v>413</v>
          </cell>
          <cell r="I30">
            <v>413</v>
          </cell>
          <cell r="J30">
            <v>413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mlet"/>
      <sheetName val="LCP"/>
      <sheetName val="ØU"/>
      <sheetName val="KFU"/>
      <sheetName val="BUU"/>
      <sheetName val="SOU"/>
      <sheetName val="SUD"/>
      <sheetName val="TMU"/>
      <sheetName val="BIU"/>
      <sheetName val="Ber"/>
      <sheetName val="REV"/>
    </sheetNames>
    <sheetDataSet>
      <sheetData sheetId="4">
        <row r="23">
          <cell r="H23">
            <v>11968</v>
          </cell>
          <cell r="I23">
            <v>11770</v>
          </cell>
          <cell r="J23">
            <v>11469.08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41.8515625" style="15" customWidth="1"/>
    <col min="3" max="5" width="12.28125" style="37" customWidth="1"/>
  </cols>
  <sheetData>
    <row r="1" spans="1:5" ht="15.75">
      <c r="A1" s="81" t="s">
        <v>78</v>
      </c>
      <c r="B1" s="82"/>
      <c r="C1" s="83"/>
      <c r="D1" s="83"/>
      <c r="E1" s="52"/>
    </row>
    <row r="2" spans="1:5" ht="12.75">
      <c r="A2" s="1"/>
      <c r="B2" s="18"/>
      <c r="C2" s="65" t="s">
        <v>2</v>
      </c>
      <c r="D2" s="66"/>
      <c r="E2" s="67"/>
    </row>
    <row r="3" spans="1:5" ht="12.75">
      <c r="A3" s="58" t="s">
        <v>0</v>
      </c>
      <c r="B3" s="58" t="s">
        <v>1</v>
      </c>
      <c r="C3" s="59">
        <v>2008</v>
      </c>
      <c r="D3" s="59">
        <v>2009</v>
      </c>
      <c r="E3" s="59" t="s">
        <v>18</v>
      </c>
    </row>
    <row r="4" spans="1:5" ht="12.75">
      <c r="A4" s="62"/>
      <c r="B4" s="63"/>
      <c r="C4" s="63"/>
      <c r="D4" s="63"/>
      <c r="E4" s="64"/>
    </row>
    <row r="5" spans="1:5" ht="12.75">
      <c r="A5" s="74" t="s">
        <v>3</v>
      </c>
      <c r="B5" s="75"/>
      <c r="C5" s="63"/>
      <c r="D5" s="63"/>
      <c r="E5" s="64"/>
    </row>
    <row r="6" spans="1:5" ht="12.75">
      <c r="A6" s="17">
        <v>2</v>
      </c>
      <c r="B6" s="10" t="s">
        <v>19</v>
      </c>
      <c r="C6" s="26">
        <v>440.96</v>
      </c>
      <c r="D6" s="26">
        <v>440.96</v>
      </c>
      <c r="E6" s="26">
        <v>440.96</v>
      </c>
    </row>
    <row r="7" spans="1:5" ht="12.75">
      <c r="A7" s="2">
        <v>353</v>
      </c>
      <c r="B7" s="10" t="s">
        <v>20</v>
      </c>
      <c r="C7" s="26">
        <v>-21</v>
      </c>
      <c r="D7" s="26">
        <v>-21</v>
      </c>
      <c r="E7" s="26">
        <v>-21</v>
      </c>
    </row>
    <row r="8" spans="1:5" ht="12.75">
      <c r="A8" s="2">
        <v>133</v>
      </c>
      <c r="B8" s="16" t="s">
        <v>21</v>
      </c>
      <c r="C8" s="26">
        <v>4</v>
      </c>
      <c r="D8" s="26">
        <v>4</v>
      </c>
      <c r="E8" s="26">
        <v>4</v>
      </c>
    </row>
    <row r="9" spans="1:5" ht="13.5">
      <c r="A9" s="68" t="s">
        <v>4</v>
      </c>
      <c r="B9" s="68"/>
      <c r="C9" s="27">
        <f>SUM(C6:C8)</f>
        <v>423.96</v>
      </c>
      <c r="D9" s="27">
        <f>SUM(D6:D8)</f>
        <v>423.96</v>
      </c>
      <c r="E9" s="27">
        <f>SUM(E6:E8)</f>
        <v>423.96</v>
      </c>
    </row>
    <row r="10" spans="1:5" ht="13.5">
      <c r="A10" s="24" t="s">
        <v>62</v>
      </c>
      <c r="B10" s="24" t="s">
        <v>63</v>
      </c>
      <c r="C10" s="27">
        <f>'[2]ØU'!H30</f>
        <v>423.96</v>
      </c>
      <c r="D10" s="27">
        <f>'[2]ØU'!I30</f>
        <v>423.96</v>
      </c>
      <c r="E10" s="27">
        <f>'[2]ØU'!J30</f>
        <v>423.96</v>
      </c>
    </row>
    <row r="11" spans="1:5" ht="13.5">
      <c r="A11" s="24"/>
      <c r="B11" s="24" t="s">
        <v>64</v>
      </c>
      <c r="C11" s="27">
        <f>'[2]ØU'!H31</f>
        <v>0</v>
      </c>
      <c r="D11" s="27">
        <f>'[2]ØU'!I31</f>
        <v>0</v>
      </c>
      <c r="E11" s="27">
        <f>'[2]ØU'!J31</f>
        <v>0</v>
      </c>
    </row>
    <row r="12" spans="1:5" ht="12.75">
      <c r="A12" s="62"/>
      <c r="B12" s="63"/>
      <c r="C12" s="63"/>
      <c r="D12" s="63"/>
      <c r="E12" s="64"/>
    </row>
    <row r="13" spans="1:5" ht="12.75">
      <c r="A13" s="74" t="s">
        <v>5</v>
      </c>
      <c r="B13" s="75"/>
      <c r="C13" s="53"/>
      <c r="D13" s="53"/>
      <c r="E13" s="84"/>
    </row>
    <row r="14" spans="1:5" ht="25.5">
      <c r="A14" s="5">
        <v>177</v>
      </c>
      <c r="B14" s="20" t="s">
        <v>22</v>
      </c>
      <c r="C14" s="36">
        <v>16.96</v>
      </c>
      <c r="D14" s="36">
        <v>16.96</v>
      </c>
      <c r="E14" s="36">
        <v>16.96</v>
      </c>
    </row>
    <row r="15" spans="1:5" ht="12.75">
      <c r="A15" s="2">
        <v>133</v>
      </c>
      <c r="B15" s="21" t="s">
        <v>21</v>
      </c>
      <c r="C15" s="26">
        <v>5</v>
      </c>
      <c r="D15" s="26">
        <v>5</v>
      </c>
      <c r="E15" s="26">
        <v>5</v>
      </c>
    </row>
    <row r="16" spans="1:5" ht="12.75">
      <c r="A16" s="2">
        <v>353</v>
      </c>
      <c r="B16" s="22" t="s">
        <v>20</v>
      </c>
      <c r="C16" s="26">
        <v>-9</v>
      </c>
      <c r="D16" s="26">
        <v>-9</v>
      </c>
      <c r="E16" s="26">
        <v>-9</v>
      </c>
    </row>
    <row r="17" spans="1:5" ht="13.5">
      <c r="A17" s="68" t="s">
        <v>6</v>
      </c>
      <c r="B17" s="86"/>
      <c r="C17" s="27">
        <f>SUM(C14:C16)</f>
        <v>12.96</v>
      </c>
      <c r="D17" s="27">
        <f>SUM(D14:D16)</f>
        <v>12.96</v>
      </c>
      <c r="E17" s="27">
        <f>SUM(E14:E16)</f>
        <v>12.96</v>
      </c>
    </row>
    <row r="18" spans="1:5" ht="13.5">
      <c r="A18" s="24" t="s">
        <v>62</v>
      </c>
      <c r="B18" s="24" t="s">
        <v>63</v>
      </c>
      <c r="C18" s="27">
        <f>'[2]KFU'!H29</f>
        <v>12.96</v>
      </c>
      <c r="D18" s="27">
        <f>'[2]KFU'!I29</f>
        <v>12.96</v>
      </c>
      <c r="E18" s="27">
        <f>'[2]KFU'!J29</f>
        <v>12.96</v>
      </c>
    </row>
    <row r="19" spans="1:5" ht="13.5">
      <c r="A19" s="24"/>
      <c r="B19" s="24" t="s">
        <v>64</v>
      </c>
      <c r="C19" s="27">
        <f>'[2]ØU'!H31</f>
        <v>0</v>
      </c>
      <c r="D19" s="27">
        <f>'[2]ØU'!I31</f>
        <v>0</v>
      </c>
      <c r="E19" s="27">
        <f>'[2]ØU'!J31</f>
        <v>0</v>
      </c>
    </row>
    <row r="20" spans="1:5" ht="12.75">
      <c r="A20" s="62"/>
      <c r="B20" s="63"/>
      <c r="C20" s="63"/>
      <c r="D20" s="63"/>
      <c r="E20" s="64"/>
    </row>
    <row r="21" spans="1:5" ht="12.75">
      <c r="A21" s="74" t="s">
        <v>7</v>
      </c>
      <c r="B21" s="75"/>
      <c r="C21" s="77"/>
      <c r="D21" s="77"/>
      <c r="E21" s="78"/>
    </row>
    <row r="22" spans="1:5" ht="12.75">
      <c r="A22" s="5">
        <v>74</v>
      </c>
      <c r="B22" s="3" t="s">
        <v>26</v>
      </c>
      <c r="C22" s="29">
        <f>'[1]BUU'!H8</f>
        <v>7</v>
      </c>
      <c r="D22" s="29">
        <f>'[1]BUU'!I8</f>
        <v>7</v>
      </c>
      <c r="E22" s="29">
        <f>'[1]BUU'!J8</f>
        <v>7</v>
      </c>
    </row>
    <row r="23" spans="1:5" ht="12.75">
      <c r="A23" s="2">
        <v>114</v>
      </c>
      <c r="B23" s="3" t="s">
        <v>49</v>
      </c>
      <c r="C23" s="28">
        <f>'[1]BUU'!H9</f>
        <v>153</v>
      </c>
      <c r="D23" s="28">
        <f>'[1]BUU'!I9</f>
        <v>153</v>
      </c>
      <c r="E23" s="28">
        <f>'[1]BUU'!J9</f>
        <v>153</v>
      </c>
    </row>
    <row r="24" spans="1:5" ht="12.75">
      <c r="A24" s="2">
        <v>212</v>
      </c>
      <c r="B24" s="3" t="s">
        <v>50</v>
      </c>
      <c r="C24" s="28">
        <f>'[1]BUU'!H10+'[1]BUU'!H11</f>
        <v>2250</v>
      </c>
      <c r="D24" s="28">
        <f>'[1]BUU'!I10+'[1]BUU'!I11</f>
        <v>1052</v>
      </c>
      <c r="E24" s="28">
        <f>'[1]BUU'!J10+'[1]BUU'!J11</f>
        <v>1052</v>
      </c>
    </row>
    <row r="25" spans="1:5" ht="12.75">
      <c r="A25" s="2">
        <v>213</v>
      </c>
      <c r="B25" s="3" t="s">
        <v>51</v>
      </c>
      <c r="C25" s="28">
        <f>'[1]BUU'!H12</f>
        <v>441</v>
      </c>
      <c r="D25" s="28">
        <f>'[1]BUU'!I12</f>
        <v>441</v>
      </c>
      <c r="E25" s="28">
        <f>'[1]BUU'!J12</f>
        <v>441</v>
      </c>
    </row>
    <row r="26" spans="1:5" ht="12.75">
      <c r="A26" s="2">
        <v>215</v>
      </c>
      <c r="B26" s="4" t="s">
        <v>67</v>
      </c>
      <c r="C26" s="28">
        <f>'[1]BUU'!H13</f>
        <v>6479</v>
      </c>
      <c r="D26" s="28">
        <f>'[1]BUU'!I13</f>
        <v>6479</v>
      </c>
      <c r="E26" s="28">
        <f>'[1]BUU'!J13</f>
        <v>6479</v>
      </c>
    </row>
    <row r="27" spans="1:5" ht="12.75">
      <c r="A27" s="2">
        <v>226</v>
      </c>
      <c r="B27" s="3" t="s">
        <v>52</v>
      </c>
      <c r="C27" s="28">
        <f>'[1]BUU'!H14+'[1]BUU'!H15</f>
        <v>867</v>
      </c>
      <c r="D27" s="28">
        <f>'[1]BUU'!I14+'[1]BUU'!I15</f>
        <v>1867</v>
      </c>
      <c r="E27" s="28">
        <f>'[1]BUU'!J14+'[1]BUU'!J15</f>
        <v>0</v>
      </c>
    </row>
    <row r="28" spans="1:5" ht="25.5">
      <c r="A28" s="2">
        <v>299</v>
      </c>
      <c r="B28" s="3" t="s">
        <v>53</v>
      </c>
      <c r="C28" s="28">
        <f>'[1]BUU'!H16</f>
        <v>0</v>
      </c>
      <c r="D28" s="28">
        <f>'[1]BUU'!I16</f>
        <v>0</v>
      </c>
      <c r="E28" s="28">
        <f>'[1]BUU'!J16</f>
        <v>1600</v>
      </c>
    </row>
    <row r="29" spans="1:5" ht="25.5">
      <c r="A29" s="42">
        <v>168</v>
      </c>
      <c r="B29" s="3" t="s">
        <v>54</v>
      </c>
      <c r="C29" s="9">
        <f>'[1]BUU'!H17</f>
        <v>0</v>
      </c>
      <c r="D29" s="9">
        <f>'[1]BUU'!I17</f>
        <v>0</v>
      </c>
      <c r="E29" s="9">
        <f>'[1]BUU'!J17</f>
        <v>-33.92</v>
      </c>
    </row>
    <row r="30" spans="1:5" ht="12.75">
      <c r="A30" s="2">
        <v>173</v>
      </c>
      <c r="B30" s="3" t="s">
        <v>55</v>
      </c>
      <c r="C30" s="55">
        <v>1820</v>
      </c>
      <c r="D30" s="55">
        <v>1820</v>
      </c>
      <c r="E30" s="55">
        <v>1820</v>
      </c>
    </row>
    <row r="31" spans="1:5" ht="12.75">
      <c r="A31" s="5">
        <v>176</v>
      </c>
      <c r="B31" s="3" t="s">
        <v>56</v>
      </c>
      <c r="C31" s="54">
        <f>'[1]BUU'!H19</f>
        <v>76</v>
      </c>
      <c r="D31" s="54">
        <f>'[1]BUU'!I19</f>
        <v>76</v>
      </c>
      <c r="E31" s="54">
        <f>'[1]BUU'!J19</f>
        <v>76</v>
      </c>
    </row>
    <row r="32" spans="1:5" ht="12.75">
      <c r="A32" s="5">
        <v>133</v>
      </c>
      <c r="B32" s="3" t="s">
        <v>57</v>
      </c>
      <c r="C32" s="9">
        <f>'[1]BUU'!H20</f>
        <v>44</v>
      </c>
      <c r="D32" s="9">
        <f>'[1]BUU'!I20</f>
        <v>44</v>
      </c>
      <c r="E32" s="9">
        <f>'[1]BUU'!J20</f>
        <v>44</v>
      </c>
    </row>
    <row r="33" spans="1:5" ht="12.75">
      <c r="A33" s="5">
        <v>353</v>
      </c>
      <c r="B33" s="22" t="s">
        <v>20</v>
      </c>
      <c r="C33" s="9">
        <f>'[1]BUU'!H22</f>
        <v>-169</v>
      </c>
      <c r="D33" s="9">
        <f>'[1]BUU'!I22</f>
        <v>-169</v>
      </c>
      <c r="E33" s="9">
        <f>'[1]BUU'!J22</f>
        <v>-169</v>
      </c>
    </row>
    <row r="34" spans="1:5" ht="13.5">
      <c r="A34" s="72" t="s">
        <v>8</v>
      </c>
      <c r="B34" s="73"/>
      <c r="C34" s="43">
        <f>SUM(C22:C33)</f>
        <v>11968</v>
      </c>
      <c r="D34" s="43">
        <f>SUM(D22:D33)</f>
        <v>11770</v>
      </c>
      <c r="E34" s="43">
        <f>SUM(E22:E33)</f>
        <v>11469.08</v>
      </c>
    </row>
    <row r="35" spans="1:5" ht="13.5">
      <c r="A35" s="24" t="s">
        <v>62</v>
      </c>
      <c r="B35" s="24" t="s">
        <v>63</v>
      </c>
      <c r="C35" s="43">
        <f>'[3]BUU'!$H$23</f>
        <v>11968</v>
      </c>
      <c r="D35" s="43">
        <f>'[3]BUU'!$I$23</f>
        <v>11770</v>
      </c>
      <c r="E35" s="43">
        <f>'[3]BUU'!$J$23</f>
        <v>11469.08</v>
      </c>
    </row>
    <row r="36" spans="1:5" ht="13.5">
      <c r="A36" s="56"/>
      <c r="B36" s="56" t="s">
        <v>64</v>
      </c>
      <c r="C36" s="57">
        <f>'[2]BUU'!H24</f>
        <v>0</v>
      </c>
      <c r="D36" s="57">
        <f>'[2]BUU'!I24</f>
        <v>0</v>
      </c>
      <c r="E36" s="57">
        <f>'[2]BUU'!J24</f>
        <v>0</v>
      </c>
    </row>
    <row r="37" spans="1:5" ht="12.75">
      <c r="A37" s="62"/>
      <c r="B37" s="63"/>
      <c r="C37" s="63"/>
      <c r="D37" s="63"/>
      <c r="E37" s="64"/>
    </row>
    <row r="38" spans="1:5" ht="13.5">
      <c r="A38" s="72" t="s">
        <v>9</v>
      </c>
      <c r="B38" s="76"/>
      <c r="C38" s="63"/>
      <c r="D38" s="63"/>
      <c r="E38" s="64"/>
    </row>
    <row r="39" spans="1:5" s="25" customFormat="1" ht="25.5">
      <c r="A39" s="7">
        <v>26</v>
      </c>
      <c r="B39" s="3" t="s">
        <v>23</v>
      </c>
      <c r="C39" s="60">
        <f>'[1]SOU'!$H$8</f>
        <v>84.8</v>
      </c>
      <c r="D39" s="28">
        <f>'[1]SOU'!$H$8</f>
        <v>84.8</v>
      </c>
      <c r="E39" s="28">
        <f>'[1]SOU'!$H$8</f>
        <v>84.8</v>
      </c>
    </row>
    <row r="40" spans="1:5" s="25" customFormat="1" ht="12.75">
      <c r="A40" s="7">
        <v>36</v>
      </c>
      <c r="B40" s="3" t="s">
        <v>24</v>
      </c>
      <c r="C40" s="60">
        <f>'[1]SOU'!H9</f>
        <v>254.4</v>
      </c>
      <c r="D40" s="28">
        <f>'[1]SOU'!I9</f>
        <v>288.32</v>
      </c>
      <c r="E40" s="28">
        <f>'[1]SOU'!J9</f>
        <v>271.36</v>
      </c>
    </row>
    <row r="41" spans="1:5" s="25" customFormat="1" ht="12.75">
      <c r="A41" s="7">
        <v>38</v>
      </c>
      <c r="B41" s="3" t="s">
        <v>25</v>
      </c>
      <c r="C41" s="60">
        <f>'[1]SOU'!H11</f>
        <v>262.88</v>
      </c>
      <c r="D41" s="28">
        <f>'[1]SOU'!I11</f>
        <v>262.88</v>
      </c>
      <c r="E41" s="28">
        <f>'[1]SOU'!J11</f>
        <v>262.88</v>
      </c>
    </row>
    <row r="42" spans="1:5" s="25" customFormat="1" ht="12.75">
      <c r="A42" s="7">
        <v>74</v>
      </c>
      <c r="B42" s="3" t="s">
        <v>26</v>
      </c>
      <c r="C42" s="60">
        <f>'[1]SOU'!H12</f>
        <v>8.206451612903226</v>
      </c>
      <c r="D42" s="28">
        <f>'[1]SOU'!I12</f>
        <v>8.206451612903226</v>
      </c>
      <c r="E42" s="28">
        <f>'[1]SOU'!J12</f>
        <v>8.206451612903226</v>
      </c>
    </row>
    <row r="43" spans="1:5" s="25" customFormat="1" ht="12.75">
      <c r="A43" s="7">
        <v>112</v>
      </c>
      <c r="B43" s="3" t="s">
        <v>27</v>
      </c>
      <c r="C43" s="61">
        <f>'[1]SOU'!H13</f>
        <v>33.92</v>
      </c>
      <c r="D43" s="11">
        <f>'[1]SOU'!I13</f>
        <v>33.92</v>
      </c>
      <c r="E43" s="11">
        <f>'[1]SOU'!J13</f>
        <v>33.92</v>
      </c>
    </row>
    <row r="44" spans="1:5" s="25" customFormat="1" ht="25.5">
      <c r="A44" s="6">
        <v>114</v>
      </c>
      <c r="B44" s="3" t="s">
        <v>28</v>
      </c>
      <c r="C44" s="60">
        <f>'[1]SOU'!H14</f>
        <v>8</v>
      </c>
      <c r="D44" s="28">
        <f>'[1]SOU'!I14</f>
        <v>8</v>
      </c>
      <c r="E44" s="28">
        <f>'[1]SOU'!J14</f>
        <v>8</v>
      </c>
    </row>
    <row r="45" spans="1:5" s="25" customFormat="1" ht="12.75">
      <c r="A45" s="32">
        <v>133</v>
      </c>
      <c r="B45" s="31" t="s">
        <v>21</v>
      </c>
      <c r="C45" s="11">
        <f>'[1]SOU'!H15</f>
        <v>21</v>
      </c>
      <c r="D45" s="11">
        <f>'[1]SOU'!I15</f>
        <v>21</v>
      </c>
      <c r="E45" s="11">
        <f>'[1]SOU'!J15</f>
        <v>21</v>
      </c>
    </row>
    <row r="46" spans="1:5" s="25" customFormat="1" ht="25.5">
      <c r="A46" s="7">
        <v>276</v>
      </c>
      <c r="B46" s="3" t="s">
        <v>29</v>
      </c>
      <c r="C46" s="28">
        <f>'[1]SOU'!H16+'[1]SOU'!H17+'[1]SOU'!H18</f>
        <v>17</v>
      </c>
      <c r="D46" s="28">
        <f>'[1]SOU'!I16+'[1]SOU'!I17+'[1]SOU'!I18</f>
        <v>17</v>
      </c>
      <c r="E46" s="28">
        <f>'[1]SOU'!J16+'[1]SOU'!J17+'[1]SOU'!J18</f>
        <v>17</v>
      </c>
    </row>
    <row r="47" spans="1:5" s="25" customFormat="1" ht="12.75" customHeight="1">
      <c r="A47" s="33">
        <v>330</v>
      </c>
      <c r="B47" s="34" t="s">
        <v>30</v>
      </c>
      <c r="C47" s="11">
        <f>'[1]SOU'!H19</f>
        <v>652.96</v>
      </c>
      <c r="D47" s="11">
        <f>'[1]SOU'!I19</f>
        <v>652.96</v>
      </c>
      <c r="E47" s="11">
        <f>'[1]SOU'!J19</f>
        <v>652.96</v>
      </c>
    </row>
    <row r="48" spans="1:5" s="25" customFormat="1" ht="12.75">
      <c r="A48" s="1">
        <v>332</v>
      </c>
      <c r="B48" s="3" t="s">
        <v>31</v>
      </c>
      <c r="C48" s="28">
        <f>'[1]SOU'!H20+'[1]SOU'!H21</f>
        <v>67.4752688172043</v>
      </c>
      <c r="D48" s="28">
        <f>'[1]SOU'!I20+'[1]SOU'!I21</f>
        <v>67.4752688172043</v>
      </c>
      <c r="E48" s="28">
        <f>'[1]SOU'!J20+'[1]SOU'!J21</f>
        <v>67.4752688172043</v>
      </c>
    </row>
    <row r="49" spans="1:5" s="25" customFormat="1" ht="12.75">
      <c r="A49" s="1">
        <v>334</v>
      </c>
      <c r="B49" s="3" t="s">
        <v>32</v>
      </c>
      <c r="C49" s="28">
        <f>'[1]SOU'!H22</f>
        <v>67.84</v>
      </c>
      <c r="D49" s="28">
        <f>'[1]SOU'!I22</f>
        <v>67.84</v>
      </c>
      <c r="E49" s="28">
        <f>'[1]SOU'!J22</f>
        <v>67.84</v>
      </c>
    </row>
    <row r="50" spans="1:5" s="25" customFormat="1" ht="12.75">
      <c r="A50" s="1">
        <v>353</v>
      </c>
      <c r="B50" s="3" t="s">
        <v>20</v>
      </c>
      <c r="C50" s="28">
        <f>'[1]SOU'!H23</f>
        <v>-112</v>
      </c>
      <c r="D50" s="28">
        <f>'[1]SOU'!I23</f>
        <v>-112</v>
      </c>
      <c r="E50" s="28">
        <f>'[1]SOU'!J23</f>
        <v>-112</v>
      </c>
    </row>
    <row r="51" spans="1:5" ht="13.5">
      <c r="A51" s="72" t="s">
        <v>10</v>
      </c>
      <c r="B51" s="73"/>
      <c r="C51" s="44">
        <f>SUM(C39:C50)</f>
        <v>1366.4817204301073</v>
      </c>
      <c r="D51" s="44">
        <f>SUM(D39:D50)</f>
        <v>1400.4017204301074</v>
      </c>
      <c r="E51" s="44">
        <f>SUM(E39:E50)</f>
        <v>1383.4417204301074</v>
      </c>
    </row>
    <row r="52" spans="1:5" ht="13.5">
      <c r="A52" s="24" t="s">
        <v>62</v>
      </c>
      <c r="B52" s="24" t="s">
        <v>63</v>
      </c>
      <c r="C52" s="44">
        <f>'[2]SOU'!H35</f>
        <v>1112.0817204301075</v>
      </c>
      <c r="D52" s="44">
        <f>'[2]SOU'!I35</f>
        <v>1112.0817204301075</v>
      </c>
      <c r="E52" s="44">
        <f>'[2]SOU'!J35</f>
        <v>1112.0817204301075</v>
      </c>
    </row>
    <row r="53" spans="1:5" ht="13.5">
      <c r="A53" s="24"/>
      <c r="B53" s="24" t="s">
        <v>64</v>
      </c>
      <c r="C53" s="44">
        <f>'[2]SOU'!H36</f>
        <v>254.4</v>
      </c>
      <c r="D53" s="44">
        <f>'[2]SOU'!I36</f>
        <v>288.32</v>
      </c>
      <c r="E53" s="44">
        <f>'[2]SOU'!J36</f>
        <v>271.36</v>
      </c>
    </row>
    <row r="54" spans="1:5" ht="12.75">
      <c r="A54" s="62"/>
      <c r="B54" s="63"/>
      <c r="C54" s="63"/>
      <c r="D54" s="63"/>
      <c r="E54" s="64"/>
    </row>
    <row r="55" spans="1:5" ht="12.75">
      <c r="A55" s="74" t="s">
        <v>11</v>
      </c>
      <c r="B55" s="75"/>
      <c r="C55" s="63"/>
      <c r="D55" s="63"/>
      <c r="E55" s="64"/>
    </row>
    <row r="56" spans="1:5" ht="25.5">
      <c r="A56" s="35">
        <v>29</v>
      </c>
      <c r="B56" s="39" t="s">
        <v>68</v>
      </c>
      <c r="C56" s="9">
        <f>'[1]SUD'!H8</f>
        <v>0</v>
      </c>
      <c r="D56" s="9">
        <f>'[1]SUD'!I8</f>
        <v>0</v>
      </c>
      <c r="E56" s="9">
        <f>'[1]SUD'!J8</f>
        <v>-2560.96</v>
      </c>
    </row>
    <row r="57" spans="1:5" ht="42.75" customHeight="1">
      <c r="A57" s="35">
        <v>32</v>
      </c>
      <c r="B57" s="14" t="s">
        <v>33</v>
      </c>
      <c r="C57" s="28">
        <f>'[1]SUD'!H9</f>
        <v>0</v>
      </c>
      <c r="D57" s="28">
        <f>'[1]SUD'!I9</f>
        <v>0</v>
      </c>
      <c r="E57" s="28">
        <f>'[1]SUD'!J9</f>
        <v>-237.44</v>
      </c>
    </row>
    <row r="58" spans="1:5" ht="51">
      <c r="A58" s="35">
        <v>255</v>
      </c>
      <c r="B58" s="14" t="s">
        <v>69</v>
      </c>
      <c r="C58" s="9">
        <f>'[1]SUD'!H10</f>
        <v>2255.68</v>
      </c>
      <c r="D58" s="9">
        <f>'[1]SUD'!I10</f>
        <v>2315.04</v>
      </c>
      <c r="E58" s="9">
        <f>'[1]SUD'!J10</f>
        <v>2391.36</v>
      </c>
    </row>
    <row r="59" spans="1:5" ht="12.75">
      <c r="A59" s="7">
        <v>134</v>
      </c>
      <c r="B59" s="14" t="s">
        <v>70</v>
      </c>
      <c r="C59" s="9">
        <f>'[1]SUD'!H11</f>
        <v>271.36</v>
      </c>
      <c r="D59" s="9">
        <f>'[1]SUD'!I11</f>
        <v>271.36</v>
      </c>
      <c r="E59" s="9">
        <f>'[1]SUD'!J11</f>
        <v>271.36</v>
      </c>
    </row>
    <row r="60" spans="1:5" ht="38.25">
      <c r="A60" s="7">
        <v>31</v>
      </c>
      <c r="B60" s="14" t="s">
        <v>71</v>
      </c>
      <c r="C60" s="28">
        <f>'[1]SUD'!H12</f>
        <v>0</v>
      </c>
      <c r="D60" s="28">
        <f>'[1]SUD'!I12</f>
        <v>0</v>
      </c>
      <c r="E60" s="28">
        <f>'[1]SUD'!J12</f>
        <v>424</v>
      </c>
    </row>
    <row r="61" spans="1:5" ht="51">
      <c r="A61" s="7">
        <v>33</v>
      </c>
      <c r="B61" s="38" t="s">
        <v>72</v>
      </c>
      <c r="C61" s="9">
        <f>'[1]SUD'!H13+'[1]SUD'!H14</f>
        <v>1509.44</v>
      </c>
      <c r="D61" s="9">
        <f>'[1]SUD'!I13+'[1]SUD'!I14</f>
        <v>1509.44</v>
      </c>
      <c r="E61" s="9">
        <f>'[1]SUD'!J13+'[1]SUD'!J14</f>
        <v>1509.44</v>
      </c>
    </row>
    <row r="62" spans="1:5" ht="25.5">
      <c r="A62" s="7">
        <v>74</v>
      </c>
      <c r="B62" s="40" t="s">
        <v>34</v>
      </c>
      <c r="C62" s="9">
        <f>'[1]SUD'!H15</f>
        <v>26.97</v>
      </c>
      <c r="D62" s="9">
        <f>'[1]SUD'!I15</f>
        <v>26.97</v>
      </c>
      <c r="E62" s="9">
        <f>'[1]SUD'!J15</f>
        <v>26.97</v>
      </c>
    </row>
    <row r="63" spans="1:5" ht="25.5">
      <c r="A63" s="7">
        <v>293</v>
      </c>
      <c r="B63" s="14" t="s">
        <v>35</v>
      </c>
      <c r="C63" s="9">
        <f>'[1]SUD'!H16+'[1]SUD'!H17+'[1]SUD'!H18</f>
        <v>1475.5200000000002</v>
      </c>
      <c r="D63" s="9">
        <f>'[1]SUD'!I16+'[1]SUD'!I17+'[1]SUD'!I18</f>
        <v>1475.5200000000002</v>
      </c>
      <c r="E63" s="9">
        <f>'[1]SUD'!J16+'[1]SUD'!J17+'[1]SUD'!J18</f>
        <v>1475.5200000000002</v>
      </c>
    </row>
    <row r="64" spans="1:5" ht="41.25" customHeight="1">
      <c r="A64" s="6">
        <v>294</v>
      </c>
      <c r="B64" s="38" t="s">
        <v>73</v>
      </c>
      <c r="C64" s="9">
        <f>'[1]SUD'!H19</f>
        <v>440.96</v>
      </c>
      <c r="D64" s="9">
        <f>'[1]SUD'!I19</f>
        <v>440.96</v>
      </c>
      <c r="E64" s="9">
        <f>'[1]SUD'!J19</f>
        <v>440.96</v>
      </c>
    </row>
    <row r="65" spans="1:5" ht="25.5">
      <c r="A65" s="7">
        <v>331</v>
      </c>
      <c r="B65" s="14" t="s">
        <v>36</v>
      </c>
      <c r="C65" s="28">
        <f>'[1]SUD'!H20</f>
        <v>33.92</v>
      </c>
      <c r="D65" s="28">
        <f>'[1]SUD'!I20</f>
        <v>42.4</v>
      </c>
      <c r="E65" s="28">
        <f>'[1]SUD'!J20</f>
        <v>42.4</v>
      </c>
    </row>
    <row r="66" spans="1:5" ht="38.25">
      <c r="A66" s="6">
        <v>332</v>
      </c>
      <c r="B66" s="14" t="s">
        <v>37</v>
      </c>
      <c r="C66" s="9">
        <f>'[1]SUD'!H21</f>
        <v>51.0496</v>
      </c>
      <c r="D66" s="9">
        <f>'[1]SUD'!I21</f>
        <v>51.0496</v>
      </c>
      <c r="E66" s="9">
        <f>'[1]SUD'!J21</f>
        <v>51.0496</v>
      </c>
    </row>
    <row r="67" spans="1:5" ht="25.5">
      <c r="A67" s="7">
        <v>122</v>
      </c>
      <c r="B67" s="14" t="s">
        <v>74</v>
      </c>
      <c r="C67" s="9">
        <f>'[1]SUD'!H22</f>
        <v>364.64</v>
      </c>
      <c r="D67" s="9">
        <f>'[1]SUD'!I22</f>
        <v>364.64</v>
      </c>
      <c r="E67" s="9">
        <f>'[1]SUD'!J22</f>
        <v>364.64</v>
      </c>
    </row>
    <row r="68" spans="1:5" ht="25.5">
      <c r="A68" s="7">
        <v>233</v>
      </c>
      <c r="B68" s="8" t="s">
        <v>38</v>
      </c>
      <c r="C68" s="9">
        <f>'[1]SUD'!H23</f>
        <v>415.52</v>
      </c>
      <c r="D68" s="9">
        <f>'[1]SUD'!I23</f>
        <v>415.52</v>
      </c>
      <c r="E68" s="9">
        <f>'[1]SUD'!J23</f>
        <v>415.52</v>
      </c>
    </row>
    <row r="69" spans="1:5" ht="38.25">
      <c r="A69" s="7">
        <v>341</v>
      </c>
      <c r="B69" s="8" t="s">
        <v>75</v>
      </c>
      <c r="C69" s="9">
        <f>'[1]SUD'!H24</f>
        <v>695.36</v>
      </c>
      <c r="D69" s="9">
        <f>'[1]SUD'!I24</f>
        <v>856.48</v>
      </c>
      <c r="E69" s="9">
        <f>'[1]SUD'!J24</f>
        <v>856.48</v>
      </c>
    </row>
    <row r="70" spans="1:5" ht="25.5">
      <c r="A70" s="7">
        <v>343</v>
      </c>
      <c r="B70" s="8" t="s">
        <v>76</v>
      </c>
      <c r="C70" s="9">
        <f>'[1]SUD'!H25</f>
        <v>220.48</v>
      </c>
      <c r="D70" s="9">
        <f>'[1]SUD'!I25</f>
        <v>220.48</v>
      </c>
      <c r="E70" s="9">
        <f>'[1]SUD'!J25</f>
        <v>220.48</v>
      </c>
    </row>
    <row r="71" spans="1:5" ht="12.75">
      <c r="A71" s="7">
        <v>211</v>
      </c>
      <c r="B71" s="14" t="s">
        <v>77</v>
      </c>
      <c r="C71" s="9">
        <f>'[1]SUD'!H26</f>
        <v>4695</v>
      </c>
      <c r="D71" s="9">
        <f>'[1]SUD'!I26</f>
        <v>4695</v>
      </c>
      <c r="E71" s="9">
        <f>'[1]SUD'!J26</f>
        <v>4695</v>
      </c>
    </row>
    <row r="72" spans="1:5" ht="12.75">
      <c r="A72" s="7">
        <v>133</v>
      </c>
      <c r="B72" s="16" t="s">
        <v>21</v>
      </c>
      <c r="C72" s="9">
        <f>'[1]SUD'!H27</f>
        <v>16</v>
      </c>
      <c r="D72" s="9">
        <f>'[1]SUD'!I27</f>
        <v>16</v>
      </c>
      <c r="E72" s="9">
        <f>'[1]SUD'!J27</f>
        <v>16</v>
      </c>
    </row>
    <row r="73" spans="1:5" ht="12.75">
      <c r="A73" s="7">
        <v>353</v>
      </c>
      <c r="B73" s="10" t="s">
        <v>20</v>
      </c>
      <c r="C73" s="9">
        <f>'[2]SUD'!H28</f>
        <v>-94</v>
      </c>
      <c r="D73" s="9">
        <f>'[2]SUD'!I28</f>
        <v>-94</v>
      </c>
      <c r="E73" s="9">
        <f>'[2]SUD'!J28</f>
        <v>-94</v>
      </c>
    </row>
    <row r="74" spans="1:5" ht="13.5">
      <c r="A74" s="68" t="s">
        <v>12</v>
      </c>
      <c r="B74" s="68"/>
      <c r="C74" s="44">
        <f>SUM(C56:C73)</f>
        <v>12377.8996</v>
      </c>
      <c r="D74" s="44">
        <f>SUM(D56:D73)</f>
        <v>12606.8596</v>
      </c>
      <c r="E74" s="44">
        <f>SUM(E56:E73)</f>
        <v>10308.7796</v>
      </c>
    </row>
    <row r="75" spans="1:5" ht="13.5">
      <c r="A75" s="24" t="s">
        <v>62</v>
      </c>
      <c r="B75" s="24" t="s">
        <v>63</v>
      </c>
      <c r="C75" s="44">
        <f>'[2]SUD'!H29</f>
        <v>9850.8596</v>
      </c>
      <c r="D75" s="44">
        <f>'[2]SUD'!I29</f>
        <v>10020.459599999998</v>
      </c>
      <c r="E75" s="44">
        <f>'[2]SUD'!J29</f>
        <v>10444.459599999998</v>
      </c>
    </row>
    <row r="76" spans="1:5" ht="13.5">
      <c r="A76" s="24"/>
      <c r="B76" s="24" t="s">
        <v>64</v>
      </c>
      <c r="C76" s="44">
        <f>'[2]SUD'!H30</f>
        <v>2527.04</v>
      </c>
      <c r="D76" s="44">
        <f>'[2]SUD'!I30</f>
        <v>2586.4</v>
      </c>
      <c r="E76" s="44">
        <f>'[2]SUD'!J30</f>
        <v>-135.67999999999995</v>
      </c>
    </row>
    <row r="77" spans="1:5" ht="12.75">
      <c r="A77" s="62"/>
      <c r="B77" s="63"/>
      <c r="C77" s="63"/>
      <c r="D77" s="63"/>
      <c r="E77" s="64"/>
    </row>
    <row r="78" spans="1:5" ht="12.75">
      <c r="A78" s="74" t="s">
        <v>13</v>
      </c>
      <c r="B78" s="76"/>
      <c r="C78" s="63"/>
      <c r="D78" s="63"/>
      <c r="E78" s="64"/>
    </row>
    <row r="79" spans="1:5" ht="12.75">
      <c r="A79" s="10">
        <v>19</v>
      </c>
      <c r="B79" s="3" t="s">
        <v>65</v>
      </c>
      <c r="C79" s="28">
        <f>'[1]TMU'!H8</f>
        <v>220.48</v>
      </c>
      <c r="D79" s="28">
        <f>'[1]TMU'!I8</f>
        <v>-127.2</v>
      </c>
      <c r="E79" s="28">
        <f>'[1]TMU'!J8</f>
        <v>-127.2</v>
      </c>
    </row>
    <row r="80" spans="1:5" ht="25.5">
      <c r="A80" s="7">
        <v>30</v>
      </c>
      <c r="B80" s="3" t="s">
        <v>66</v>
      </c>
      <c r="C80" s="28">
        <f>'[1]TMU'!H9</f>
        <v>0</v>
      </c>
      <c r="D80" s="28">
        <f>'[1]TMU'!I9</f>
        <v>0</v>
      </c>
      <c r="E80" s="28">
        <f>'[1]TMU'!J9</f>
        <v>76.32000000000001</v>
      </c>
    </row>
    <row r="81" spans="1:5" ht="25.5">
      <c r="A81" s="2">
        <v>195</v>
      </c>
      <c r="B81" s="3" t="s">
        <v>39</v>
      </c>
      <c r="C81" s="28">
        <f>'[1]TMU'!H12</f>
        <v>-67.84</v>
      </c>
      <c r="D81" s="28">
        <f>'[1]TMU'!I12</f>
        <v>-67.84</v>
      </c>
      <c r="E81" s="28">
        <f>'[1]TMU'!J12</f>
        <v>-67.84</v>
      </c>
    </row>
    <row r="82" spans="1:5" ht="12.75">
      <c r="A82" s="2">
        <v>239</v>
      </c>
      <c r="B82" s="3" t="s">
        <v>40</v>
      </c>
      <c r="C82" s="28">
        <f>'[1]TMU'!H13</f>
        <v>76.32000000000001</v>
      </c>
      <c r="D82" s="28">
        <f>'[1]TMU'!I13</f>
        <v>76.32000000000001</v>
      </c>
      <c r="E82" s="28">
        <f>'[1]TMU'!J13</f>
        <v>0</v>
      </c>
    </row>
    <row r="83" spans="1:5" ht="25.5">
      <c r="A83" s="2">
        <v>350</v>
      </c>
      <c r="B83" s="3" t="s">
        <v>41</v>
      </c>
      <c r="C83" s="28">
        <f>'[1]TMU'!H15</f>
        <v>25.44</v>
      </c>
      <c r="D83" s="28">
        <f>'[1]TMU'!I15</f>
        <v>8.48</v>
      </c>
      <c r="E83" s="28">
        <f>'[1]TMU'!J15</f>
        <v>0</v>
      </c>
    </row>
    <row r="84" spans="1:5" ht="12.75">
      <c r="A84" s="2">
        <v>133</v>
      </c>
      <c r="B84" s="16" t="s">
        <v>21</v>
      </c>
      <c r="C84" s="28">
        <f>'[1]TMU'!H16</f>
        <v>5</v>
      </c>
      <c r="D84" s="28">
        <f>'[1]TMU'!I16</f>
        <v>5</v>
      </c>
      <c r="E84" s="28">
        <f>'[1]TMU'!J16</f>
        <v>5</v>
      </c>
    </row>
    <row r="85" spans="1:5" ht="12.75">
      <c r="A85" s="2">
        <v>353</v>
      </c>
      <c r="B85" s="10" t="s">
        <v>20</v>
      </c>
      <c r="C85" s="28">
        <f>'[1]TMU'!H17</f>
        <v>-16</v>
      </c>
      <c r="D85" s="28">
        <f>'[1]TMU'!I17</f>
        <v>-16</v>
      </c>
      <c r="E85" s="28">
        <f>'[1]TMU'!J17</f>
        <v>-16</v>
      </c>
    </row>
    <row r="86" spans="1:5" ht="13.5">
      <c r="A86" s="68" t="s">
        <v>14</v>
      </c>
      <c r="B86" s="85"/>
      <c r="C86" s="44">
        <f>SUM(C79:C85)</f>
        <v>243.39999999999998</v>
      </c>
      <c r="D86" s="44">
        <f>SUM(D79:D85)</f>
        <v>-121.24000000000001</v>
      </c>
      <c r="E86" s="44">
        <f>SUM(E79:E85)</f>
        <v>-129.72</v>
      </c>
    </row>
    <row r="87" spans="1:5" ht="13.5">
      <c r="A87" s="24" t="s">
        <v>62</v>
      </c>
      <c r="B87" s="24" t="s">
        <v>63</v>
      </c>
      <c r="C87" s="44">
        <f>'[2]TMU'!H31</f>
        <v>243.39999999999998</v>
      </c>
      <c r="D87" s="44">
        <f>'[2]TMU'!I31</f>
        <v>-121.24000000000001</v>
      </c>
      <c r="E87" s="44">
        <f>'[2]TMU'!J31</f>
        <v>-206.04000000000002</v>
      </c>
    </row>
    <row r="88" spans="1:5" ht="13.5">
      <c r="A88" s="24"/>
      <c r="B88" s="24" t="s">
        <v>64</v>
      </c>
      <c r="C88" s="44">
        <f>'[2]TMU'!H32</f>
        <v>0</v>
      </c>
      <c r="D88" s="44">
        <f>'[2]TMU'!I32</f>
        <v>0</v>
      </c>
      <c r="E88" s="44">
        <f>'[2]TMU'!J32</f>
        <v>76.32000000000001</v>
      </c>
    </row>
    <row r="89" spans="1:5" ht="12.75">
      <c r="A89" s="18"/>
      <c r="B89" s="49"/>
      <c r="C89" s="50"/>
      <c r="D89" s="48"/>
      <c r="E89" s="51"/>
    </row>
    <row r="90" spans="1:5" ht="12.75">
      <c r="A90" s="69" t="s">
        <v>15</v>
      </c>
      <c r="B90" s="70"/>
      <c r="C90" s="70"/>
      <c r="D90" s="70"/>
      <c r="E90" s="71"/>
    </row>
    <row r="91" spans="1:5" ht="12.75">
      <c r="A91" s="4">
        <v>128</v>
      </c>
      <c r="B91" s="3" t="s">
        <v>42</v>
      </c>
      <c r="C91" s="9">
        <f>'[1]BIU'!H8+'[1]BIU'!H17</f>
        <v>3395</v>
      </c>
      <c r="D91" s="9">
        <f>'[1]BIU'!I8+'[1]BIU'!I17</f>
        <v>1087</v>
      </c>
      <c r="E91" s="9">
        <f>'[1]BIU'!J8+'[1]BIU'!J17</f>
        <v>1087</v>
      </c>
    </row>
    <row r="92" spans="1:6" ht="25.5">
      <c r="A92" s="12">
        <v>129</v>
      </c>
      <c r="B92" s="3" t="s">
        <v>43</v>
      </c>
      <c r="C92" s="9">
        <f>'[1]BIU'!H9</f>
        <v>288</v>
      </c>
      <c r="D92" s="9">
        <f>'[1]BIU'!I9</f>
        <v>288</v>
      </c>
      <c r="E92" s="9">
        <f>'[1]BIU'!J9</f>
        <v>288</v>
      </c>
      <c r="F92" s="13"/>
    </row>
    <row r="93" spans="1:6" ht="12.75">
      <c r="A93" s="12">
        <v>133</v>
      </c>
      <c r="B93" s="41" t="s">
        <v>44</v>
      </c>
      <c r="C93" s="9">
        <f>'[1]BIU'!H10</f>
        <v>7</v>
      </c>
      <c r="D93" s="9">
        <f>'[1]BIU'!I10</f>
        <v>7</v>
      </c>
      <c r="E93" s="9">
        <f>'[1]BIU'!J10</f>
        <v>7</v>
      </c>
      <c r="F93" s="13"/>
    </row>
    <row r="94" spans="1:6" ht="12.75">
      <c r="A94" s="12">
        <v>143</v>
      </c>
      <c r="B94" s="3" t="s">
        <v>45</v>
      </c>
      <c r="C94" s="9">
        <f>'[1]BIU'!H11+'[1]BIU'!H12</f>
        <v>5037</v>
      </c>
      <c r="D94" s="9">
        <f>'[1]BIU'!I11+'[1]BIU'!I12</f>
        <v>10100</v>
      </c>
      <c r="E94" s="9">
        <f>'[1]BIU'!J11+'[1]BIU'!J12</f>
        <v>15137</v>
      </c>
      <c r="F94" s="13"/>
    </row>
    <row r="95" spans="1:6" ht="12.75">
      <c r="A95" s="12">
        <v>146</v>
      </c>
      <c r="B95" s="3" t="s">
        <v>46</v>
      </c>
      <c r="C95" s="28">
        <f>'[1]BIU'!H13</f>
        <v>3781</v>
      </c>
      <c r="D95" s="28">
        <f>'[1]BIU'!I13</f>
        <v>6868</v>
      </c>
      <c r="E95" s="28">
        <f>'[1]BIU'!J13</f>
        <v>6695</v>
      </c>
      <c r="F95" s="13"/>
    </row>
    <row r="96" spans="1:6" ht="12.75">
      <c r="A96" s="12">
        <v>353</v>
      </c>
      <c r="B96" s="10" t="s">
        <v>20</v>
      </c>
      <c r="C96" s="28">
        <f>'[1]BIU'!H14</f>
        <v>-14</v>
      </c>
      <c r="D96" s="28">
        <f>'[1]BIU'!I14</f>
        <v>-14</v>
      </c>
      <c r="E96" s="28">
        <f>'[1]BIU'!J14</f>
        <v>-14</v>
      </c>
      <c r="F96" s="13"/>
    </row>
    <row r="97" spans="1:6" ht="25.5">
      <c r="A97" s="12">
        <v>277</v>
      </c>
      <c r="B97" s="3" t="s">
        <v>47</v>
      </c>
      <c r="C97" s="28">
        <f>'[1]BIU'!H15</f>
        <v>3862</v>
      </c>
      <c r="D97" s="28">
        <f>'[1]BIU'!I15</f>
        <v>5891</v>
      </c>
      <c r="E97" s="28">
        <f>'[1]BIU'!J15</f>
        <v>5891</v>
      </c>
      <c r="F97" s="13"/>
    </row>
    <row r="98" spans="1:6" ht="12.75">
      <c r="A98" s="12">
        <v>278</v>
      </c>
      <c r="B98" s="3" t="s">
        <v>48</v>
      </c>
      <c r="C98" s="28">
        <f>'[1]BIU'!H16</f>
        <v>2666</v>
      </c>
      <c r="D98" s="28">
        <f>'[1]BIU'!I16</f>
        <v>2666</v>
      </c>
      <c r="E98" s="28">
        <f>'[1]BIU'!J16</f>
        <v>2666</v>
      </c>
      <c r="F98" s="13"/>
    </row>
    <row r="99" spans="1:6" ht="13.5">
      <c r="A99" s="68" t="s">
        <v>16</v>
      </c>
      <c r="B99" s="68"/>
      <c r="C99" s="27">
        <f>SUM(C91:C98)</f>
        <v>19022</v>
      </c>
      <c r="D99" s="27">
        <f>SUM(D91:D98)</f>
        <v>26893</v>
      </c>
      <c r="E99" s="27">
        <f>SUM(E91:E98)</f>
        <v>31757</v>
      </c>
      <c r="F99" s="15"/>
    </row>
    <row r="100" spans="1:6" ht="13.5">
      <c r="A100" s="24" t="s">
        <v>62</v>
      </c>
      <c r="B100" s="24" t="s">
        <v>63</v>
      </c>
      <c r="C100" s="27">
        <f>'[2]BIU'!H33</f>
        <v>8875</v>
      </c>
      <c r="D100" s="27">
        <f>'[2]BIU'!I33</f>
        <v>10372</v>
      </c>
      <c r="E100" s="27">
        <f>'[2]BIU'!J33</f>
        <v>10216</v>
      </c>
      <c r="F100" s="15"/>
    </row>
    <row r="101" spans="1:6" ht="13.5">
      <c r="A101" s="24"/>
      <c r="B101" s="24" t="s">
        <v>64</v>
      </c>
      <c r="C101" s="27">
        <f>'[2]BIU'!H34</f>
        <v>10147</v>
      </c>
      <c r="D101" s="27">
        <f>'[2]BIU'!I34</f>
        <v>16521</v>
      </c>
      <c r="E101" s="27">
        <f>'[2]BIU'!J34</f>
        <v>21541</v>
      </c>
      <c r="F101" s="15"/>
    </row>
    <row r="102" spans="1:6" ht="13.5">
      <c r="A102" s="23"/>
      <c r="B102" s="45"/>
      <c r="C102" s="46"/>
      <c r="D102" s="46"/>
      <c r="E102" s="47"/>
      <c r="F102" s="15"/>
    </row>
    <row r="103" spans="1:6" ht="12.75">
      <c r="A103" s="69" t="s">
        <v>58</v>
      </c>
      <c r="B103" s="70"/>
      <c r="C103" s="70"/>
      <c r="D103" s="70"/>
      <c r="E103" s="71"/>
      <c r="F103" s="15"/>
    </row>
    <row r="104" spans="1:6" ht="12.75">
      <c r="A104" s="19">
        <v>128</v>
      </c>
      <c r="B104" s="10" t="s">
        <v>42</v>
      </c>
      <c r="C104" s="29">
        <f>'[1]REV'!H8</f>
        <v>247</v>
      </c>
      <c r="D104" s="29">
        <f>'[1]REV'!I8</f>
        <v>247</v>
      </c>
      <c r="E104" s="29">
        <f>'[1]REV'!J8</f>
        <v>247</v>
      </c>
      <c r="F104" s="15"/>
    </row>
    <row r="105" spans="1:6" ht="12.75">
      <c r="A105" s="19">
        <v>146</v>
      </c>
      <c r="B105" s="10" t="s">
        <v>46</v>
      </c>
      <c r="C105" s="29">
        <f>'[1]REV'!H9</f>
        <v>166</v>
      </c>
      <c r="D105" s="29">
        <f>'[1]REV'!I9</f>
        <v>166</v>
      </c>
      <c r="E105" s="29">
        <f>'[1]REV'!J9</f>
        <v>166</v>
      </c>
      <c r="F105" s="15"/>
    </row>
    <row r="106" spans="1:6" ht="13.5">
      <c r="A106" s="68" t="s">
        <v>59</v>
      </c>
      <c r="B106" s="68"/>
      <c r="C106" s="27">
        <f>SUM(C104:C105)</f>
        <v>413</v>
      </c>
      <c r="D106" s="27">
        <f>SUM(D104:D105)</f>
        <v>413</v>
      </c>
      <c r="E106" s="27">
        <f>SUM(E104:E105)</f>
        <v>413</v>
      </c>
      <c r="F106" s="15"/>
    </row>
    <row r="107" spans="1:6" ht="13.5">
      <c r="A107" s="24" t="s">
        <v>62</v>
      </c>
      <c r="B107" s="24" t="s">
        <v>63</v>
      </c>
      <c r="C107" s="27">
        <f>'[2]REV'!H30</f>
        <v>413</v>
      </c>
      <c r="D107" s="27">
        <f>'[2]REV'!I30</f>
        <v>413</v>
      </c>
      <c r="E107" s="27">
        <f>'[2]REV'!J30</f>
        <v>413</v>
      </c>
      <c r="F107" s="15"/>
    </row>
    <row r="108" spans="1:6" ht="13.5">
      <c r="A108" s="24"/>
      <c r="B108" s="24" t="s">
        <v>64</v>
      </c>
      <c r="C108" s="27">
        <f>'[2]REV'!H31</f>
        <v>0</v>
      </c>
      <c r="D108" s="27">
        <f>'[2]REV'!I31</f>
        <v>0</v>
      </c>
      <c r="E108" s="27">
        <f>'[2]REV'!J31</f>
        <v>0</v>
      </c>
      <c r="F108" s="15"/>
    </row>
    <row r="109" spans="1:6" ht="13.5">
      <c r="A109" s="23"/>
      <c r="B109" s="45"/>
      <c r="C109" s="46"/>
      <c r="D109" s="46"/>
      <c r="E109" s="47"/>
      <c r="F109" s="15"/>
    </row>
    <row r="110" spans="1:6" ht="12.75">
      <c r="A110" s="69" t="s">
        <v>60</v>
      </c>
      <c r="B110" s="70"/>
      <c r="C110" s="70"/>
      <c r="D110" s="70"/>
      <c r="E110" s="71"/>
      <c r="F110" s="15"/>
    </row>
    <row r="111" spans="1:6" ht="12.75">
      <c r="A111" s="2">
        <v>353</v>
      </c>
      <c r="B111" s="10" t="s">
        <v>20</v>
      </c>
      <c r="C111" s="29">
        <f>'[1]Ber'!H9</f>
        <v>-5</v>
      </c>
      <c r="D111" s="29">
        <f>'[1]Ber'!I9</f>
        <v>-5</v>
      </c>
      <c r="E111" s="29">
        <f>'[1]Ber'!J9</f>
        <v>-5</v>
      </c>
      <c r="F111" s="15"/>
    </row>
    <row r="112" spans="1:6" ht="13.5">
      <c r="A112" s="68" t="s">
        <v>61</v>
      </c>
      <c r="B112" s="68"/>
      <c r="C112" s="27">
        <f>SUM(C111)</f>
        <v>-5</v>
      </c>
      <c r="D112" s="27">
        <f>SUM(D111)</f>
        <v>-5</v>
      </c>
      <c r="E112" s="27">
        <f>SUM(E111)</f>
        <v>-5</v>
      </c>
      <c r="F112" s="15"/>
    </row>
    <row r="113" spans="1:6" ht="13.5">
      <c r="A113" s="24" t="s">
        <v>62</v>
      </c>
      <c r="B113" s="24" t="s">
        <v>63</v>
      </c>
      <c r="C113" s="27">
        <f>'[2]Ber'!H30</f>
        <v>-5</v>
      </c>
      <c r="D113" s="27">
        <f>'[2]Ber'!I30</f>
        <v>-5</v>
      </c>
      <c r="E113" s="27">
        <f>'[2]Ber'!J30</f>
        <v>-5</v>
      </c>
      <c r="F113" s="15"/>
    </row>
    <row r="114" spans="1:6" ht="13.5">
      <c r="A114" s="24"/>
      <c r="B114" s="24" t="s">
        <v>64</v>
      </c>
      <c r="C114" s="27">
        <f>'[2]Ber'!H31</f>
        <v>0</v>
      </c>
      <c r="D114" s="27">
        <f>'[2]Ber'!I31</f>
        <v>0</v>
      </c>
      <c r="E114" s="27">
        <f>'[2]Ber'!J31</f>
        <v>0</v>
      </c>
      <c r="F114" s="15"/>
    </row>
    <row r="115" spans="1:5" ht="12.75">
      <c r="A115" s="79"/>
      <c r="B115" s="77"/>
      <c r="C115" s="77"/>
      <c r="D115" s="77"/>
      <c r="E115" s="78"/>
    </row>
    <row r="116" spans="1:5" ht="12.75">
      <c r="A116" s="80" t="s">
        <v>17</v>
      </c>
      <c r="B116" s="80"/>
      <c r="C116" s="30">
        <f aca="true" t="shared" si="0" ref="C116:E118">C9+C17+C34+C51+C74+C86+C99+C106+C112</f>
        <v>45822.70132043011</v>
      </c>
      <c r="D116" s="30">
        <f t="shared" si="0"/>
        <v>53393.94132043011</v>
      </c>
      <c r="E116" s="30">
        <f t="shared" si="0"/>
        <v>55633.50132043011</v>
      </c>
    </row>
    <row r="117" spans="1:5" ht="13.5">
      <c r="A117" s="24" t="s">
        <v>62</v>
      </c>
      <c r="B117" s="24" t="s">
        <v>63</v>
      </c>
      <c r="C117" s="30">
        <f t="shared" si="0"/>
        <v>32894.26132043011</v>
      </c>
      <c r="D117" s="30">
        <f t="shared" si="0"/>
        <v>33998.22132043011</v>
      </c>
      <c r="E117" s="30">
        <f t="shared" si="0"/>
        <v>33880.50132043011</v>
      </c>
    </row>
    <row r="118" spans="1:5" ht="13.5">
      <c r="A118" s="24"/>
      <c r="B118" s="24" t="s">
        <v>64</v>
      </c>
      <c r="C118" s="30">
        <f t="shared" si="0"/>
        <v>12928.44</v>
      </c>
      <c r="D118" s="30">
        <f t="shared" si="0"/>
        <v>19395.72</v>
      </c>
      <c r="E118" s="30">
        <f t="shared" si="0"/>
        <v>21753</v>
      </c>
    </row>
  </sheetData>
  <mergeCells count="28">
    <mergeCell ref="A1:E1"/>
    <mergeCell ref="A5:E5"/>
    <mergeCell ref="A9:B9"/>
    <mergeCell ref="A13:E13"/>
    <mergeCell ref="A115:E115"/>
    <mergeCell ref="A116:B116"/>
    <mergeCell ref="A112:B112"/>
    <mergeCell ref="A37:E37"/>
    <mergeCell ref="A103:E103"/>
    <mergeCell ref="A78:E78"/>
    <mergeCell ref="A86:B86"/>
    <mergeCell ref="A90:E90"/>
    <mergeCell ref="A38:E38"/>
    <mergeCell ref="A77:E77"/>
    <mergeCell ref="A54:E54"/>
    <mergeCell ref="A21:E21"/>
    <mergeCell ref="A34:B34"/>
    <mergeCell ref="A99:B99"/>
    <mergeCell ref="A106:B106"/>
    <mergeCell ref="A110:E110"/>
    <mergeCell ref="A51:B51"/>
    <mergeCell ref="A55:E55"/>
    <mergeCell ref="A74:B74"/>
    <mergeCell ref="A20:E20"/>
    <mergeCell ref="A12:E12"/>
    <mergeCell ref="A4:E4"/>
    <mergeCell ref="C2:E2"/>
    <mergeCell ref="A17:B1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3. DUT-puljens fordeling på udvalg.xls</dc:title>
  <dc:subject/>
  <dc:creator>Dorrit Thøgersen</dc:creator>
  <cp:keywords/>
  <dc:description/>
  <cp:lastModifiedBy>tlh</cp:lastModifiedBy>
  <cp:lastPrinted>2007-08-20T13:35:44Z</cp:lastPrinted>
  <dcterms:created xsi:type="dcterms:W3CDTF">2007-08-15T16:29:01Z</dcterms:created>
  <dcterms:modified xsi:type="dcterms:W3CDTF">2007-08-22T11:30:43Z</dcterms:modified>
  <cp:category/>
  <cp:version/>
  <cp:contentType/>
  <cp:contentStatus/>
</cp:coreProperties>
</file>