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ksky-my.sharepoint.com/personal/sz8h_kk_dk/Documents/Skrivebord/Sager/Udvikling/Østre Gasværk/ØGG - Udbud Almene/Byggefelt A del 16 - UKK1078l - Svendborggade 65/"/>
    </mc:Choice>
  </mc:AlternateContent>
  <xr:revisionPtr revIDLastSave="3" documentId="8_{63D10A39-06D4-426F-A0BD-EF8D035147D7}" xr6:coauthVersionLast="47" xr6:coauthVersionMax="47" xr10:uidLastSave="{DA837E27-2B95-4E9D-9B4A-AFE9AC536555}"/>
  <bookViews>
    <workbookView xWindow="-120" yWindow="-120" windowWidth="29040" windowHeight="15840" xr2:uid="{FF98D6B8-8214-4AC6-A2D1-CA31B106A19F}"/>
  </bookViews>
  <sheets>
    <sheet name="Sheet1" sheetId="1" r:id="rId1"/>
  </sheets>
  <definedNames>
    <definedName name="_xlnm.Print_Area" localSheetId="0">Sheet1!$A$2:$L$52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3" i="1" s="1"/>
  <c r="C21" i="1"/>
  <c r="C23" i="1" s="1"/>
  <c r="B29" i="1" l="1"/>
  <c r="B31" i="1" s="1"/>
  <c r="J21" i="1"/>
  <c r="J23" i="1" s="1"/>
  <c r="I21" i="1"/>
  <c r="I23" i="1" s="1"/>
  <c r="H21" i="1"/>
  <c r="H23" i="1" s="1"/>
  <c r="G21" i="1"/>
  <c r="F21" i="1"/>
  <c r="F23" i="1" s="1"/>
  <c r="E21" i="1"/>
  <c r="E23" i="1" s="1"/>
  <c r="B21" i="1"/>
  <c r="B23" i="1" s="1"/>
  <c r="K23" i="1" l="1"/>
  <c r="D35" i="1"/>
  <c r="B35" i="1"/>
</calcChain>
</file>

<file path=xl/sharedStrings.xml><?xml version="1.0" encoding="utf-8"?>
<sst xmlns="http://schemas.openxmlformats.org/spreadsheetml/2006/main" count="70" uniqueCount="54">
  <si>
    <t>Stueetage</t>
  </si>
  <si>
    <t>HV</t>
  </si>
  <si>
    <t>KV</t>
  </si>
  <si>
    <t>UV</t>
  </si>
  <si>
    <t>OPV</t>
  </si>
  <si>
    <t>VM</t>
  </si>
  <si>
    <t>TT</t>
  </si>
  <si>
    <t>WC</t>
  </si>
  <si>
    <t>Brus</t>
  </si>
  <si>
    <t>GA</t>
  </si>
  <si>
    <t>Kiosk</t>
  </si>
  <si>
    <t>Toiletter</t>
  </si>
  <si>
    <t>Omklædning 1</t>
  </si>
  <si>
    <t>Omklædning 2</t>
  </si>
  <si>
    <t>Omklædning 3</t>
  </si>
  <si>
    <t>Omklædning 4</t>
  </si>
  <si>
    <t>Omklædning 5</t>
  </si>
  <si>
    <t>Omklædning 6</t>
  </si>
  <si>
    <t>Vaske Tørre reng</t>
  </si>
  <si>
    <t>Diverse køl</t>
  </si>
  <si>
    <t>Dom omkl.</t>
  </si>
  <si>
    <t>1. sal</t>
  </si>
  <si>
    <t>Rengøring</t>
  </si>
  <si>
    <t>Ventilation</t>
  </si>
  <si>
    <t>Klubophold</t>
  </si>
  <si>
    <t>Drift</t>
  </si>
  <si>
    <t>I alt [Antal]</t>
  </si>
  <si>
    <t>Qfs (l/s)</t>
  </si>
  <si>
    <t>-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</si>
  <si>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Qfs (l/s)</t>
    </r>
  </si>
  <si>
    <t>l/s</t>
  </si>
  <si>
    <t>Skøjtebane</t>
  </si>
  <si>
    <t>m2</t>
  </si>
  <si>
    <t>fordelingsareal (isbelagt)</t>
  </si>
  <si>
    <t>frostbelagt areal</t>
  </si>
  <si>
    <t>ca. tykkelse</t>
  </si>
  <si>
    <t>m</t>
  </si>
  <si>
    <t>Ismængde</t>
  </si>
  <si>
    <t>m3</t>
  </si>
  <si>
    <t>Maksimal vurderet afsmeltning af is:</t>
  </si>
  <si>
    <t>1 døgn</t>
  </si>
  <si>
    <t>2 døgn</t>
  </si>
  <si>
    <t>Erfaringstal fra Rødovre Arena</t>
  </si>
  <si>
    <t>Afsmeltningstid: 1 uge</t>
  </si>
  <si>
    <t>Istykkelse 3,5 - 4cm</t>
  </si>
  <si>
    <t>banestr.: 65 x 30m = 1950m2</t>
  </si>
  <si>
    <t>Ismængde: 78m3</t>
  </si>
  <si>
    <t>Skøjtehallen Rødovre skøjtehal, Jørgen Rasmussen</t>
  </si>
  <si>
    <t>Is tippes af og laves til nyt destilleret vand.</t>
  </si>
  <si>
    <t>Betongrav med varmt vand.</t>
  </si>
  <si>
    <t>Regnvand genbruges til toiletter, kan også bruges til banen.</t>
  </si>
  <si>
    <t>Sne høvles af ned til beton. Riste i gården? Smelter langsomt af over max 1 uge, islag på 3,5-4cm. 65x30m. lukker 31/3 eller uge 20. 78.000l/(7*24*60*60) = 0,129 l/s</t>
  </si>
  <si>
    <t>Hvis 50% smelter af over første 2 dage 39.000L/(2*24*60*60)= 0,23 l/s</t>
  </si>
  <si>
    <t>50% smelter af over første dag 39.000L/(24*60*60) = 0,45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</si>
</sst>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0" fillId="2" borderId="0" xfId="0" applyFill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2" borderId="11" xfId="0" applyFill="1" applyBorder="1"/>
    <xf numFmtId="0" fontId="0" fillId="2" borderId="12" xfId="0" applyFill="1" applyBorder="1"/>
    <xf numFmtId="0" fontId="1" fillId="0" borderId="2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0" xfId="0" applyFont="1"/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AE33-258E-4636-89A0-EA7CE80D4EF7}">
  <sheetPr>
    <pageSetUpPr fitToPage="1"/>
  </sheetPr>
  <dimension ref="A2:L52"/>
  <sheetViews>
    <sheetView tabSelected="1" zoomScaleNormal="100" workbookViewId="0">
      <selection activeCell="I33" sqref="I33"/>
    </sheetView>
  </sheetViews>
  <sheetFormatPr defaultRowHeight="15" x14ac:dyDescent="0.25"/>
  <cols>
    <col min="1" max="1" width="20.7109375" customWidth="1"/>
  </cols>
  <sheetData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5">
      <c r="A3" s="2" t="s">
        <v>10</v>
      </c>
      <c r="B3" s="2"/>
      <c r="C3" s="2">
        <v>1</v>
      </c>
      <c r="D3" s="2"/>
      <c r="E3" s="2">
        <v>1</v>
      </c>
      <c r="F3" s="2"/>
      <c r="G3" s="2"/>
      <c r="H3" s="2"/>
      <c r="I3" s="2"/>
      <c r="J3" s="2"/>
    </row>
    <row r="4" spans="1:10" x14ac:dyDescent="0.25">
      <c r="A4" s="2" t="s">
        <v>11</v>
      </c>
      <c r="B4" s="2">
        <v>9</v>
      </c>
      <c r="C4" s="2"/>
      <c r="D4" s="2"/>
      <c r="E4" s="2"/>
      <c r="F4" s="2"/>
      <c r="G4" s="2"/>
      <c r="H4" s="2">
        <v>5</v>
      </c>
      <c r="I4" s="2"/>
      <c r="J4" s="2">
        <v>6</v>
      </c>
    </row>
    <row r="5" spans="1:10" x14ac:dyDescent="0.25">
      <c r="A5" s="2" t="s">
        <v>12</v>
      </c>
      <c r="B5" s="2">
        <v>1</v>
      </c>
      <c r="C5" s="2"/>
      <c r="D5" s="2"/>
      <c r="E5" s="2"/>
      <c r="F5" s="2"/>
      <c r="G5" s="2"/>
      <c r="H5" s="2">
        <v>1</v>
      </c>
      <c r="I5" s="2">
        <v>6</v>
      </c>
      <c r="J5" s="2">
        <v>6</v>
      </c>
    </row>
    <row r="6" spans="1:10" x14ac:dyDescent="0.25">
      <c r="A6" s="2" t="s">
        <v>13</v>
      </c>
      <c r="B6" s="2">
        <v>1</v>
      </c>
      <c r="C6" s="2"/>
      <c r="D6" s="2"/>
      <c r="E6" s="2"/>
      <c r="F6" s="2"/>
      <c r="G6" s="2"/>
      <c r="H6" s="2">
        <v>1</v>
      </c>
      <c r="I6" s="2">
        <v>6</v>
      </c>
      <c r="J6" s="2">
        <v>6</v>
      </c>
    </row>
    <row r="7" spans="1:10" x14ac:dyDescent="0.25">
      <c r="A7" s="2" t="s">
        <v>14</v>
      </c>
      <c r="B7" s="2">
        <v>1</v>
      </c>
      <c r="C7" s="2"/>
      <c r="D7" s="2"/>
      <c r="E7" s="2"/>
      <c r="F7" s="2"/>
      <c r="G7" s="2"/>
      <c r="H7" s="2">
        <v>1</v>
      </c>
      <c r="I7" s="2">
        <v>6</v>
      </c>
      <c r="J7" s="2">
        <v>6</v>
      </c>
    </row>
    <row r="8" spans="1:10" x14ac:dyDescent="0.25">
      <c r="A8" s="2" t="s">
        <v>15</v>
      </c>
      <c r="B8" s="2">
        <v>1</v>
      </c>
      <c r="C8" s="2"/>
      <c r="D8" s="2"/>
      <c r="E8" s="2"/>
      <c r="F8" s="2"/>
      <c r="G8" s="2"/>
      <c r="H8" s="2">
        <v>1</v>
      </c>
      <c r="I8" s="2">
        <v>6</v>
      </c>
      <c r="J8" s="2">
        <v>6</v>
      </c>
    </row>
    <row r="9" spans="1:10" x14ac:dyDescent="0.25">
      <c r="A9" s="2" t="s">
        <v>16</v>
      </c>
      <c r="B9" s="2">
        <v>1</v>
      </c>
      <c r="C9" s="2"/>
      <c r="D9" s="2"/>
      <c r="E9" s="2"/>
      <c r="F9" s="2"/>
      <c r="G9" s="2"/>
      <c r="H9" s="2">
        <v>1</v>
      </c>
      <c r="I9" s="2">
        <v>6</v>
      </c>
      <c r="J9" s="2">
        <v>6</v>
      </c>
    </row>
    <row r="10" spans="1:10" x14ac:dyDescent="0.25">
      <c r="A10" s="2" t="s">
        <v>17</v>
      </c>
      <c r="B10" s="2">
        <v>1</v>
      </c>
      <c r="C10" s="2"/>
      <c r="D10" s="2"/>
      <c r="E10" s="2"/>
      <c r="F10" s="2"/>
      <c r="G10" s="2"/>
      <c r="H10" s="2">
        <v>1</v>
      </c>
      <c r="I10" s="2">
        <v>6</v>
      </c>
      <c r="J10" s="2">
        <v>6</v>
      </c>
    </row>
    <row r="11" spans="1:10" x14ac:dyDescent="0.25">
      <c r="A11" s="2" t="s">
        <v>18</v>
      </c>
      <c r="B11" s="2"/>
      <c r="C11" s="2"/>
      <c r="D11" s="2">
        <v>1</v>
      </c>
      <c r="E11" s="2"/>
      <c r="F11" s="2">
        <v>1</v>
      </c>
      <c r="G11" s="2">
        <v>1</v>
      </c>
      <c r="H11" s="2"/>
      <c r="I11" s="2"/>
      <c r="J11" s="2">
        <v>3</v>
      </c>
    </row>
    <row r="12" spans="1:10" x14ac:dyDescent="0.25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>
        <v>4</v>
      </c>
    </row>
    <row r="13" spans="1:10" x14ac:dyDescent="0.25">
      <c r="A13" s="2" t="s">
        <v>20</v>
      </c>
      <c r="B13" s="2">
        <v>4</v>
      </c>
      <c r="C13" s="2"/>
      <c r="D13" s="2"/>
      <c r="E13" s="2"/>
      <c r="F13" s="2"/>
      <c r="G13" s="2"/>
      <c r="H13" s="2">
        <v>4</v>
      </c>
      <c r="I13" s="2">
        <v>4</v>
      </c>
      <c r="J13" s="2">
        <v>8</v>
      </c>
    </row>
    <row r="14" spans="1:10" x14ac:dyDescent="0.25">
      <c r="A14" s="2" t="s">
        <v>21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</row>
    <row r="15" spans="1:10" x14ac:dyDescent="0.25">
      <c r="A15" s="2" t="s">
        <v>22</v>
      </c>
      <c r="B15" s="2"/>
      <c r="C15" s="2"/>
      <c r="D15" s="2">
        <v>1</v>
      </c>
      <c r="E15" s="2"/>
      <c r="F15" s="2"/>
      <c r="G15" s="2"/>
      <c r="H15" s="2"/>
      <c r="I15" s="2"/>
      <c r="J15" s="2">
        <v>1</v>
      </c>
    </row>
    <row r="16" spans="1:10" x14ac:dyDescent="0.2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>
        <v>2</v>
      </c>
    </row>
    <row r="17" spans="1:12" x14ac:dyDescent="0.25">
      <c r="A17" s="2" t="s">
        <v>11</v>
      </c>
      <c r="B17" s="2">
        <v>7</v>
      </c>
      <c r="C17" s="2"/>
      <c r="D17" s="2"/>
      <c r="E17" s="2"/>
      <c r="F17" s="2"/>
      <c r="G17" s="2"/>
      <c r="H17" s="2">
        <v>7</v>
      </c>
      <c r="I17" s="2"/>
      <c r="J17" s="2">
        <v>7</v>
      </c>
    </row>
    <row r="18" spans="1:12" x14ac:dyDescent="0.25">
      <c r="A18" s="2" t="s">
        <v>24</v>
      </c>
      <c r="B18" s="2"/>
      <c r="C18" s="2">
        <v>2</v>
      </c>
      <c r="D18" s="2"/>
      <c r="E18" s="2">
        <v>1</v>
      </c>
      <c r="F18" s="2"/>
      <c r="G18" s="2"/>
      <c r="H18" s="2"/>
      <c r="I18" s="2"/>
      <c r="J18" s="2"/>
    </row>
    <row r="19" spans="1:12" x14ac:dyDescent="0.25">
      <c r="A19" s="2" t="s">
        <v>25</v>
      </c>
      <c r="B19" s="2"/>
      <c r="C19" s="2"/>
      <c r="D19" s="2">
        <v>1</v>
      </c>
      <c r="E19" s="2"/>
      <c r="F19" s="2"/>
      <c r="G19" s="2"/>
      <c r="H19" s="2"/>
      <c r="I19" s="2"/>
      <c r="J19" s="2"/>
    </row>
    <row r="20" spans="1:12" x14ac:dyDescent="0.25">
      <c r="A20" s="2" t="s">
        <v>23</v>
      </c>
      <c r="B20" s="2"/>
      <c r="C20" s="2"/>
      <c r="D20" s="2"/>
      <c r="E20" s="2"/>
      <c r="F20" s="2"/>
      <c r="G20" s="2"/>
      <c r="H20" s="2"/>
      <c r="I20" s="2"/>
      <c r="J20" s="2">
        <v>2</v>
      </c>
    </row>
    <row r="21" spans="1:12" x14ac:dyDescent="0.25">
      <c r="A21" s="2" t="s">
        <v>26</v>
      </c>
      <c r="B21" s="2">
        <f t="shared" ref="B21:J21" si="0">SUM(B15:B20)+SUM(B3:B13)</f>
        <v>26</v>
      </c>
      <c r="C21" s="2">
        <f t="shared" si="0"/>
        <v>3</v>
      </c>
      <c r="D21" s="2">
        <f t="shared" si="0"/>
        <v>3</v>
      </c>
      <c r="E21" s="2">
        <f t="shared" si="0"/>
        <v>2</v>
      </c>
      <c r="F21" s="2">
        <f t="shared" si="0"/>
        <v>1</v>
      </c>
      <c r="G21" s="2">
        <f t="shared" si="0"/>
        <v>1</v>
      </c>
      <c r="H21" s="2">
        <f t="shared" si="0"/>
        <v>22</v>
      </c>
      <c r="I21" s="2">
        <f t="shared" si="0"/>
        <v>40</v>
      </c>
      <c r="J21" s="2">
        <f t="shared" si="0"/>
        <v>69</v>
      </c>
    </row>
    <row r="22" spans="1:12" x14ac:dyDescent="0.25">
      <c r="A22" s="2" t="s">
        <v>27</v>
      </c>
      <c r="B22" s="2">
        <v>0.3</v>
      </c>
      <c r="C22" s="2">
        <v>1.2</v>
      </c>
      <c r="D22" s="2">
        <v>0.6</v>
      </c>
      <c r="E22" s="2">
        <v>0.6</v>
      </c>
      <c r="F22" s="2">
        <v>0.6</v>
      </c>
      <c r="G22" s="2" t="s">
        <v>28</v>
      </c>
      <c r="H22" s="2">
        <v>1.8</v>
      </c>
      <c r="I22" s="2">
        <v>0.4</v>
      </c>
      <c r="J22" s="2">
        <v>0.9</v>
      </c>
    </row>
    <row r="23" spans="1:12" ht="15.75" thickBot="1" x14ac:dyDescent="0.3">
      <c r="A23" s="2" t="s">
        <v>29</v>
      </c>
      <c r="B23" s="2">
        <f>B22*B21</f>
        <v>7.8</v>
      </c>
      <c r="C23" s="2">
        <f>C22*C21</f>
        <v>3.5999999999999996</v>
      </c>
      <c r="D23" s="2">
        <f>D22*D21</f>
        <v>1.7999999999999998</v>
      </c>
      <c r="E23" s="2">
        <f>E22*E21</f>
        <v>1.2</v>
      </c>
      <c r="F23" s="2">
        <f>F22*F21</f>
        <v>0.6</v>
      </c>
      <c r="G23" s="2" t="s">
        <v>28</v>
      </c>
      <c r="H23" s="2">
        <f>H22*H21</f>
        <v>39.6</v>
      </c>
      <c r="I23" s="2">
        <f>I22*I21</f>
        <v>16</v>
      </c>
      <c r="J23" s="2">
        <f>J22*J21</f>
        <v>62.1</v>
      </c>
      <c r="K23" s="15">
        <f>SUM(B23:J23)</f>
        <v>132.69999999999999</v>
      </c>
      <c r="L23" s="16" t="s">
        <v>30</v>
      </c>
    </row>
    <row r="24" spans="1:12" ht="15.75" thickTop="1" x14ac:dyDescent="0.25"/>
    <row r="27" spans="1:12" x14ac:dyDescent="0.25">
      <c r="A27" s="2" t="s">
        <v>31</v>
      </c>
      <c r="B27" s="2">
        <v>1742</v>
      </c>
      <c r="C27" s="2" t="s">
        <v>32</v>
      </c>
    </row>
    <row r="28" spans="1:12" x14ac:dyDescent="0.25">
      <c r="A28" s="2" t="s">
        <v>33</v>
      </c>
      <c r="B28" s="2">
        <v>100</v>
      </c>
      <c r="C28" s="2" t="s">
        <v>32</v>
      </c>
    </row>
    <row r="29" spans="1:12" x14ac:dyDescent="0.25">
      <c r="A29" s="2" t="s">
        <v>34</v>
      </c>
      <c r="B29" s="2">
        <f>SUM(B27:B28)</f>
        <v>1842</v>
      </c>
      <c r="C29" s="2" t="s">
        <v>32</v>
      </c>
    </row>
    <row r="30" spans="1:12" x14ac:dyDescent="0.25">
      <c r="A30" s="2" t="s">
        <v>35</v>
      </c>
      <c r="B30" s="2">
        <v>0.04</v>
      </c>
      <c r="C30" s="2" t="s">
        <v>36</v>
      </c>
    </row>
    <row r="31" spans="1:12" x14ac:dyDescent="0.25">
      <c r="A31" s="2" t="s">
        <v>37</v>
      </c>
      <c r="B31" s="2">
        <f>B30*B29</f>
        <v>73.680000000000007</v>
      </c>
      <c r="C31" s="2" t="s">
        <v>38</v>
      </c>
    </row>
    <row r="33" spans="1:12" x14ac:dyDescent="0.25">
      <c r="A33" s="3" t="s">
        <v>39</v>
      </c>
      <c r="B33" s="3"/>
      <c r="C33" s="3"/>
    </row>
    <row r="34" spans="1:12" x14ac:dyDescent="0.25">
      <c r="B34" t="s">
        <v>40</v>
      </c>
      <c r="D34" t="s">
        <v>41</v>
      </c>
    </row>
    <row r="35" spans="1:12" ht="15.75" thickBot="1" x14ac:dyDescent="0.3">
      <c r="A35" s="1">
        <v>0.5</v>
      </c>
      <c r="B35" s="17">
        <f>(B31/2*1000)/(24*60*60)</f>
        <v>0.42638888888888887</v>
      </c>
      <c r="C35" s="18" t="s">
        <v>30</v>
      </c>
      <c r="D35" s="17">
        <f>(B31/2*1000)/(2*24*60*60)</f>
        <v>0.21319444444444444</v>
      </c>
      <c r="E35" s="18" t="s">
        <v>30</v>
      </c>
    </row>
    <row r="36" spans="1:12" ht="15.75" thickTop="1" x14ac:dyDescent="0.25"/>
    <row r="37" spans="1:12" ht="15.75" thickBot="1" x14ac:dyDescent="0.3"/>
    <row r="38" spans="1:12" x14ac:dyDescent="0.25">
      <c r="A38" s="4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1:12" x14ac:dyDescent="0.25">
      <c r="A40" s="7" t="s">
        <v>43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x14ac:dyDescent="0.25">
      <c r="A41" s="7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x14ac:dyDescent="0.25">
      <c r="A42" s="7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1:12" x14ac:dyDescent="0.25">
      <c r="A43" s="7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</row>
    <row r="44" spans="1:12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x14ac:dyDescent="0.25">
      <c r="A46" s="11" t="s">
        <v>47</v>
      </c>
      <c r="B46" s="12"/>
      <c r="C46" s="12"/>
      <c r="D46" s="12"/>
      <c r="E46" s="12"/>
      <c r="F46" s="12"/>
      <c r="G46" s="12"/>
      <c r="H46" s="10"/>
      <c r="I46" s="8"/>
      <c r="J46" s="8"/>
      <c r="K46" s="8"/>
      <c r="L46" s="9"/>
    </row>
    <row r="47" spans="1:12" x14ac:dyDescent="0.25">
      <c r="A47" s="21" t="s">
        <v>48</v>
      </c>
      <c r="B47" s="22"/>
      <c r="C47" s="22"/>
      <c r="D47" s="22"/>
      <c r="E47" s="22"/>
      <c r="F47" s="22"/>
      <c r="G47" s="22"/>
      <c r="H47" s="10"/>
      <c r="I47" s="8"/>
      <c r="J47" s="8"/>
      <c r="K47" s="8"/>
      <c r="L47" s="9"/>
    </row>
    <row r="48" spans="1:12" x14ac:dyDescent="0.25">
      <c r="A48" s="21" t="s">
        <v>49</v>
      </c>
      <c r="B48" s="22"/>
      <c r="C48" s="22"/>
      <c r="D48" s="22"/>
      <c r="E48" s="22"/>
      <c r="F48" s="22"/>
      <c r="G48" s="22"/>
      <c r="H48" s="10"/>
      <c r="I48" s="8"/>
      <c r="J48" s="8"/>
      <c r="K48" s="8"/>
      <c r="L48" s="9"/>
    </row>
    <row r="49" spans="1:12" x14ac:dyDescent="0.25">
      <c r="A49" s="21" t="s">
        <v>50</v>
      </c>
      <c r="B49" s="22"/>
      <c r="C49" s="22"/>
      <c r="D49" s="22"/>
      <c r="E49" s="22"/>
      <c r="F49" s="22"/>
      <c r="G49" s="22"/>
      <c r="H49" s="10"/>
      <c r="I49" s="8"/>
      <c r="J49" s="8"/>
      <c r="K49" s="8"/>
      <c r="L49" s="9"/>
    </row>
    <row r="50" spans="1:12" x14ac:dyDescent="0.25">
      <c r="A50" s="11" t="s">
        <v>51</v>
      </c>
      <c r="B50" s="12"/>
      <c r="C50" s="12"/>
      <c r="D50" s="12"/>
      <c r="E50" s="12"/>
      <c r="F50" s="12"/>
      <c r="G50" s="12"/>
      <c r="H50" s="10"/>
      <c r="I50" s="8"/>
      <c r="J50" s="8"/>
      <c r="K50" s="8"/>
      <c r="L50" s="9"/>
    </row>
    <row r="51" spans="1:12" x14ac:dyDescent="0.25">
      <c r="A51" s="21" t="s">
        <v>52</v>
      </c>
      <c r="B51" s="22"/>
      <c r="C51" s="22"/>
      <c r="D51" s="22"/>
      <c r="E51" s="22"/>
      <c r="F51" s="22"/>
      <c r="G51" s="22"/>
      <c r="H51" s="10"/>
      <c r="I51" s="8"/>
      <c r="J51" s="8"/>
      <c r="K51" s="8"/>
      <c r="L51" s="9"/>
    </row>
    <row r="52" spans="1:12" ht="15.75" thickBot="1" x14ac:dyDescent="0.3">
      <c r="A52" s="19" t="s">
        <v>53</v>
      </c>
      <c r="B52" s="20"/>
      <c r="C52" s="20"/>
      <c r="D52" s="20"/>
      <c r="E52" s="20"/>
      <c r="F52" s="20"/>
      <c r="G52" s="20"/>
      <c r="H52" s="20"/>
      <c r="I52" s="13"/>
      <c r="J52" s="13"/>
      <c r="K52" s="13"/>
      <c r="L52" s="14"/>
    </row>
  </sheetData>
  <mergeCells count="5">
    <mergeCell ref="A52:H52"/>
    <mergeCell ref="A47:G47"/>
    <mergeCell ref="A48:G48"/>
    <mergeCell ref="A49:G49"/>
    <mergeCell ref="A51:G51"/>
  </mergeCells>
  <pageMargins left="0.7" right="0.7" top="0.75" bottom="0.75" header="0.3" footer="0.3"/>
  <pageSetup paperSize="9" scale="72" orientation="portrait" r:id="rId1"/>
  <headerFooter>
    <oddHeader>&amp;LBilag 2: Skøjtehal Forbrug&amp;CRambøll&amp;RMSHA 18.06.2018</oddHead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556FA7B362AE4B8446F9CC073D5A4F" ma:contentTypeVersion="10" ma:contentTypeDescription="Opret et nyt dokument." ma:contentTypeScope="" ma:versionID="e1204bc3d54469eb63889cccac342052">
  <xsd:schema xmlns:xsd="http://www.w3.org/2001/XMLSchema" xmlns:xs="http://www.w3.org/2001/XMLSchema" xmlns:p="http://schemas.microsoft.com/office/2006/metadata/properties" xmlns:ns2="0f03729d-1f1c-4b43-bedd-870f9fd028b5" xmlns:ns3="45c24c4d-4de2-4a11-996b-ad1b02b5a53f" targetNamespace="http://schemas.microsoft.com/office/2006/metadata/properties" ma:root="true" ma:fieldsID="c9f006594b71ca206b8fdc1f900322e7" ns2:_="" ns3:_="">
    <xsd:import namespace="0f03729d-1f1c-4b43-bedd-870f9fd028b5"/>
    <xsd:import namespace="45c24c4d-4de2-4a11-996b-ad1b02b5a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3729d-1f1c-4b43-bedd-870f9fd02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24c4d-4de2-4a11-996b-ad1b02b5a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0CDF8-27D0-48EE-88F4-92AB5FA32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03729d-1f1c-4b43-bedd-870f9fd028b5"/>
    <ds:schemaRef ds:uri="45c24c4d-4de2-4a11-996b-ad1b02b5a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CAA4A-105B-4425-BF48-B3E6E5A72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B3A372-832B-4322-8714-D82EF699AD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Sheet1</vt:lpstr>
      <vt:lpstr>Sheet1!Udskriftsområde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Stenbjerg Hansen</dc:creator>
  <cp:keywords/>
  <dc:description/>
  <cp:lastModifiedBy>Jonas Dreymann Mortensen</cp:lastModifiedBy>
  <cp:revision/>
  <cp:lastPrinted>2023-12-07T11:05:16Z</cp:lastPrinted>
  <dcterms:created xsi:type="dcterms:W3CDTF">2018-06-16T08:04:03Z</dcterms:created>
  <dcterms:modified xsi:type="dcterms:W3CDTF">2023-12-07T11:05:21Z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09f0ea2d-320d-456c-bda9-5aede60b26cf</vt:lpwstr>
  </property>
  <property fmtid="{D5CDD505-2E9C-101B-9397-08002B2CF9AE}" pid="3" name="ContentTypeId">
    <vt:lpwstr>0x01010024556FA7B362AE4B8446F9CC073D5A4F</vt:lpwstr>
  </property>
</Properties>
</file>